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KA\Documents\REPRE\2021\nominační závody 2021\dorost\"/>
    </mc:Choice>
  </mc:AlternateContent>
  <xr:revisionPtr revIDLastSave="0" documentId="13_ncr:1_{EC46AE22-2BF6-4118-AF2A-997C03D867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lkový přehled dorost" sheetId="11" r:id="rId1"/>
    <sheet name="junioři" sheetId="4" r:id="rId2"/>
    <sheet name="juniorky" sheetId="15" r:id="rId3"/>
    <sheet name="kadeti" sheetId="16" r:id="rId4"/>
    <sheet name="kadetky" sheetId="17" r:id="rId5"/>
    <sheet name="RD průměry 2021" sheetId="19" r:id="rId6"/>
    <sheet name="kadetky B Start" sheetId="18" r:id="rId7"/>
    <sheet name="rozložení střelnice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" i="11" l="1"/>
  <c r="L26" i="11"/>
  <c r="L27" i="11"/>
  <c r="L28" i="11"/>
  <c r="L29" i="11"/>
  <c r="L30" i="11"/>
  <c r="L31" i="11"/>
  <c r="L32" i="11"/>
  <c r="L33" i="11"/>
  <c r="L34" i="11"/>
  <c r="L35" i="11"/>
  <c r="L25" i="11"/>
  <c r="L45" i="11"/>
  <c r="L46" i="11"/>
  <c r="L47" i="11"/>
  <c r="L48" i="11"/>
  <c r="L49" i="11"/>
  <c r="P17" i="17"/>
  <c r="P18" i="17"/>
  <c r="P19" i="17"/>
  <c r="P20" i="17"/>
  <c r="P21" i="17"/>
  <c r="P22" i="17"/>
  <c r="P29" i="17"/>
  <c r="P30" i="17"/>
  <c r="P31" i="17"/>
  <c r="P32" i="17"/>
  <c r="P33" i="17"/>
  <c r="P34" i="17"/>
  <c r="P35" i="17"/>
  <c r="P36" i="17"/>
  <c r="P28" i="17"/>
  <c r="L18" i="15"/>
  <c r="R46" i="16"/>
  <c r="R45" i="16"/>
  <c r="R44" i="16"/>
  <c r="R43" i="16"/>
  <c r="R42" i="16"/>
  <c r="R41" i="16"/>
  <c r="R40" i="16"/>
  <c r="R39" i="16"/>
  <c r="R38" i="16"/>
  <c r="R37" i="16"/>
  <c r="R36" i="16"/>
  <c r="R28" i="16"/>
  <c r="R29" i="16"/>
  <c r="R30" i="16"/>
  <c r="BK5" i="16"/>
  <c r="R14" i="16"/>
  <c r="R13" i="16"/>
  <c r="BJ14" i="16"/>
  <c r="BJ13" i="16"/>
  <c r="BK6" i="16"/>
  <c r="BK7" i="16"/>
  <c r="BK8" i="16"/>
  <c r="BK9" i="16"/>
  <c r="BK10" i="16"/>
  <c r="BK11" i="16"/>
  <c r="BK12" i="16"/>
  <c r="BJ6" i="16"/>
  <c r="BJ7" i="16"/>
  <c r="BJ8" i="16"/>
  <c r="BJ9" i="16"/>
  <c r="BJ10" i="16"/>
  <c r="BJ11" i="16"/>
  <c r="BJ12" i="16"/>
  <c r="BJ5" i="16"/>
  <c r="AF8" i="18"/>
  <c r="AE8" i="18"/>
  <c r="AF7" i="18"/>
  <c r="AE7" i="18"/>
  <c r="AF6" i="18"/>
  <c r="AE6" i="18"/>
  <c r="AF5" i="18"/>
  <c r="AE5" i="18"/>
  <c r="AG8" i="15"/>
  <c r="AF8" i="15"/>
  <c r="AG7" i="15"/>
  <c r="AF7" i="15"/>
  <c r="AG6" i="15"/>
  <c r="AF6" i="15"/>
  <c r="AG5" i="15"/>
  <c r="AF5" i="15"/>
  <c r="AF5" i="4"/>
  <c r="AF8" i="4"/>
  <c r="AE8" i="4"/>
  <c r="AF7" i="4"/>
  <c r="AE7" i="4"/>
  <c r="AF6" i="4"/>
  <c r="AE6" i="4"/>
  <c r="AE5" i="4"/>
  <c r="AK6" i="17"/>
  <c r="AK7" i="17"/>
  <c r="AK8" i="17"/>
  <c r="AK5" i="17"/>
  <c r="AJ5" i="17"/>
  <c r="AJ8" i="17"/>
  <c r="AJ7" i="17"/>
  <c r="AJ6" i="17"/>
  <c r="K8" i="18"/>
  <c r="K7" i="18"/>
  <c r="K6" i="18"/>
  <c r="K5" i="18"/>
  <c r="R22" i="16"/>
  <c r="R23" i="16"/>
  <c r="R24" i="16"/>
  <c r="R25" i="16"/>
  <c r="R26" i="16"/>
  <c r="R7" i="16"/>
  <c r="R8" i="16"/>
  <c r="R9" i="16"/>
  <c r="R10" i="16"/>
  <c r="R27" i="16"/>
  <c r="R21" i="16"/>
  <c r="R20" i="16"/>
  <c r="P16" i="17"/>
  <c r="P15" i="17"/>
  <c r="P14" i="17"/>
  <c r="P8" i="17"/>
  <c r="P7" i="17"/>
  <c r="P6" i="17"/>
  <c r="P5" i="17"/>
  <c r="R12" i="16"/>
  <c r="R11" i="16"/>
  <c r="R6" i="16"/>
  <c r="R5" i="16"/>
  <c r="L27" i="15"/>
  <c r="L26" i="15"/>
  <c r="L25" i="15"/>
  <c r="L24" i="15"/>
  <c r="L17" i="15"/>
  <c r="L16" i="15"/>
  <c r="L15" i="15"/>
  <c r="L14" i="15"/>
  <c r="L8" i="15"/>
  <c r="L7" i="15"/>
  <c r="L6" i="15"/>
  <c r="L5" i="15"/>
  <c r="L18" i="11"/>
  <c r="K26" i="4" l="1"/>
  <c r="K25" i="4"/>
  <c r="K24" i="4"/>
  <c r="K23" i="4"/>
  <c r="K17" i="4"/>
  <c r="K16" i="4"/>
  <c r="K15" i="4"/>
  <c r="K14" i="4"/>
  <c r="K8" i="4"/>
  <c r="K7" i="4"/>
  <c r="K6" i="4"/>
  <c r="K5" i="4"/>
  <c r="L44" i="11"/>
  <c r="L43" i="11"/>
  <c r="L42" i="11"/>
  <c r="L41" i="11"/>
  <c r="L17" i="11"/>
  <c r="L16" i="11"/>
  <c r="L15" i="11"/>
  <c r="L9" i="11"/>
  <c r="L8" i="11"/>
  <c r="L7" i="11"/>
  <c r="L6" i="11"/>
</calcChain>
</file>

<file path=xl/sharedStrings.xml><?xml version="1.0" encoding="utf-8"?>
<sst xmlns="http://schemas.openxmlformats.org/spreadsheetml/2006/main" count="1159" uniqueCount="132">
  <si>
    <t>jméno</t>
  </si>
  <si>
    <t>reprezentace</t>
  </si>
  <si>
    <t>nástřel</t>
  </si>
  <si>
    <t>body</t>
  </si>
  <si>
    <t>body za reprezentaci</t>
  </si>
  <si>
    <t>1. kolo</t>
  </si>
  <si>
    <t>kvalifikace</t>
  </si>
  <si>
    <t>eliminace</t>
  </si>
  <si>
    <t>body celkem</t>
  </si>
  <si>
    <t>pořadí</t>
  </si>
  <si>
    <t>kval.</t>
  </si>
  <si>
    <t>elim.</t>
  </si>
  <si>
    <t>2. kolo</t>
  </si>
  <si>
    <t>3. kolo</t>
  </si>
  <si>
    <t>nominační kolo:</t>
  </si>
  <si>
    <t>1.</t>
  </si>
  <si>
    <t>počet výher</t>
  </si>
  <si>
    <t>body kvalifikace</t>
  </si>
  <si>
    <t>body eliminace</t>
  </si>
  <si>
    <t>místo:</t>
  </si>
  <si>
    <t>datum:</t>
  </si>
  <si>
    <t>2.</t>
  </si>
  <si>
    <t>junioři reflexní luk</t>
  </si>
  <si>
    <t>terčovnice</t>
  </si>
  <si>
    <t>pozice</t>
  </si>
  <si>
    <t>A</t>
  </si>
  <si>
    <t>B</t>
  </si>
  <si>
    <t>4. kolo</t>
  </si>
  <si>
    <t>5. kolo</t>
  </si>
  <si>
    <t>6. kolo</t>
  </si>
  <si>
    <t>7. kolo</t>
  </si>
  <si>
    <t>BYE</t>
  </si>
  <si>
    <t>3.</t>
  </si>
  <si>
    <t>není</t>
  </si>
  <si>
    <t>junioři RL "B"</t>
  </si>
  <si>
    <t>nemá</t>
  </si>
  <si>
    <t>4.</t>
  </si>
  <si>
    <t>juniorky reflexní luk</t>
  </si>
  <si>
    <t>kadeti reflexní luk</t>
  </si>
  <si>
    <t>kadetky reflexní luk</t>
  </si>
  <si>
    <t>kadetky RL "A"</t>
  </si>
  <si>
    <t>kadeti RL "A"</t>
  </si>
  <si>
    <t>kadeti RL "B"</t>
  </si>
  <si>
    <t>juniorky RL "B"</t>
  </si>
  <si>
    <t>Pohár ČLS 2020</t>
  </si>
  <si>
    <t>Roba Michael</t>
  </si>
  <si>
    <t>Pluhař Jan</t>
  </si>
  <si>
    <t>Novotná Eliška</t>
  </si>
  <si>
    <t>Herák Jiří</t>
  </si>
  <si>
    <t>Čábelka Jonáš</t>
  </si>
  <si>
    <t>Šebestová Eva</t>
  </si>
  <si>
    <t>Horáčková Johana</t>
  </si>
  <si>
    <t>Venhudová Aneta</t>
  </si>
  <si>
    <t>Heřmánek František</t>
  </si>
  <si>
    <t>Krejčí Richard</t>
  </si>
  <si>
    <t>Špinar Matěj</t>
  </si>
  <si>
    <t>Vybíral Václav</t>
  </si>
  <si>
    <t>Ohnoutek Jan</t>
  </si>
  <si>
    <t>Bárta Šimon</t>
  </si>
  <si>
    <t>Martínek Ondřej</t>
  </si>
  <si>
    <t>Kopřiva Jakub</t>
  </si>
  <si>
    <t>Koleňáková Eliška</t>
  </si>
  <si>
    <t>Svobodná Nikola</t>
  </si>
  <si>
    <t>Vlachová Rozálie</t>
  </si>
  <si>
    <t>Čapková Meda</t>
  </si>
  <si>
    <t>Kužel Zdeněk</t>
  </si>
  <si>
    <t xml:space="preserve"> -</t>
  </si>
  <si>
    <t>Fritsch Lukáš</t>
  </si>
  <si>
    <t>Získané nominační body pro rok 2021</t>
  </si>
  <si>
    <t>Praha - Strahov</t>
  </si>
  <si>
    <t>SC Nymburk</t>
  </si>
  <si>
    <t>xxx</t>
  </si>
  <si>
    <t>eliminační kolo:</t>
  </si>
  <si>
    <t>Továrnická Monika (sparing)</t>
  </si>
  <si>
    <t>5.</t>
  </si>
  <si>
    <t>6.</t>
  </si>
  <si>
    <t>7.</t>
  </si>
  <si>
    <t>8.</t>
  </si>
  <si>
    <t>Louvarová Andrea</t>
  </si>
  <si>
    <t>Nádherná Alice</t>
  </si>
  <si>
    <t>Nevolová Lucie</t>
  </si>
  <si>
    <t>Řezáčová Kristýna</t>
  </si>
  <si>
    <t>6:0</t>
  </si>
  <si>
    <t>0:6</t>
  </si>
  <si>
    <t>3:7</t>
  </si>
  <si>
    <t>7:3</t>
  </si>
  <si>
    <t>průměry</t>
  </si>
  <si>
    <t>6:4</t>
  </si>
  <si>
    <t>4:6</t>
  </si>
  <si>
    <t>6:2</t>
  </si>
  <si>
    <t>2:6</t>
  </si>
  <si>
    <t>6:5</t>
  </si>
  <si>
    <t>5:6</t>
  </si>
  <si>
    <t>1:7</t>
  </si>
  <si>
    <t>7:1</t>
  </si>
  <si>
    <t>rozstřel</t>
  </si>
  <si>
    <t>eliminace (sady)</t>
  </si>
  <si>
    <t>9.</t>
  </si>
  <si>
    <t>10.</t>
  </si>
  <si>
    <t>DNF</t>
  </si>
  <si>
    <t>Hámor Martin ml.</t>
  </si>
  <si>
    <t>Lettlová Nikola</t>
  </si>
  <si>
    <t>Továrnická Monika</t>
  </si>
  <si>
    <t>Konečná Karolína</t>
  </si>
  <si>
    <t>Veverková Tereza</t>
  </si>
  <si>
    <t xml:space="preserve"> </t>
  </si>
  <si>
    <t xml:space="preserve">  </t>
  </si>
  <si>
    <t>Distanční pohár</t>
  </si>
  <si>
    <t>SK Start Praha</t>
  </si>
  <si>
    <t>1.liga</t>
  </si>
  <si>
    <t>Nymburk</t>
  </si>
  <si>
    <t>1.kolo nom.záv.</t>
  </si>
  <si>
    <t>3.kolo nom.záv.</t>
  </si>
  <si>
    <t>2.kolo nom.záv.</t>
  </si>
  <si>
    <t>průměr</t>
  </si>
  <si>
    <t>Bárta Šimon VOT</t>
  </si>
  <si>
    <t>Kužel Zdeněk VOT</t>
  </si>
  <si>
    <t>Hámor Martin CHEB</t>
  </si>
  <si>
    <t>Fritsch Lukáš 1.LK</t>
  </si>
  <si>
    <t>Kopřiva Jakuv VRŠ</t>
  </si>
  <si>
    <t>Svobodná Nikola VOT</t>
  </si>
  <si>
    <t>Továrnická Monika 1.LK</t>
  </si>
  <si>
    <t>Konečná Karolína PAT Brno</t>
  </si>
  <si>
    <t>Louvarová Andrea 1.LK</t>
  </si>
  <si>
    <t>Lettlová Nikola ZNO</t>
  </si>
  <si>
    <t>Litvínov</t>
  </si>
  <si>
    <t>pohárový závod</t>
  </si>
  <si>
    <t>kadeti A 640           kadeti B 620</t>
  </si>
  <si>
    <t>kadetky A 625        kadetky B 605</t>
  </si>
  <si>
    <t>juniorky B 600</t>
  </si>
  <si>
    <t>nejlepší výsledek</t>
  </si>
  <si>
    <t>doplnění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</si>
</sst>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theme="1"/>
      <name val="Verdana"/>
      <family val="2"/>
      <charset val="238"/>
    </font>
    <font>
      <sz val="14"/>
      <color theme="1"/>
      <name val="Verdana"/>
      <family val="2"/>
      <charset val="238"/>
    </font>
    <font>
      <b/>
      <sz val="11"/>
      <color rgb="FF0000CC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9" fontId="0" fillId="0" borderId="1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 textRotation="90"/>
    </xf>
    <xf numFmtId="49" fontId="0" fillId="0" borderId="19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textRotation="90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 textRotation="90"/>
    </xf>
    <xf numFmtId="49" fontId="0" fillId="0" borderId="16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textRotation="90"/>
    </xf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/>
    <xf numFmtId="0" fontId="0" fillId="0" borderId="3" xfId="0" applyBorder="1"/>
    <xf numFmtId="0" fontId="0" fillId="2" borderId="3" xfId="0" applyFill="1" applyBorder="1"/>
    <xf numFmtId="0" fontId="0" fillId="0" borderId="26" xfId="0" applyBorder="1"/>
    <xf numFmtId="0" fontId="1" fillId="0" borderId="27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1" fillId="0" borderId="29" xfId="0" applyFont="1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1" xfId="0" applyFill="1" applyBorder="1"/>
    <xf numFmtId="0" fontId="1" fillId="2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4803-AF0B-4BE7-B590-773B02F4FC57}">
  <sheetPr>
    <pageSetUpPr fitToPage="1"/>
  </sheetPr>
  <dimension ref="A1:M49"/>
  <sheetViews>
    <sheetView tabSelected="1" topLeftCell="A9" workbookViewId="0">
      <selection activeCell="P23" sqref="P23"/>
    </sheetView>
  </sheetViews>
  <sheetFormatPr defaultRowHeight="14.4" x14ac:dyDescent="0.3"/>
  <cols>
    <col min="1" max="1" width="19.33203125" style="1" customWidth="1"/>
    <col min="2" max="2" width="13.109375" style="26" customWidth="1"/>
    <col min="3" max="3" width="8" style="26" customWidth="1"/>
    <col min="4" max="4" width="7.33203125" style="26" customWidth="1"/>
    <col min="5" max="5" width="12.109375" style="26" customWidth="1"/>
    <col min="6" max="11" width="7.6640625" style="26" customWidth="1"/>
    <col min="12" max="12" width="8.88671875" style="26"/>
  </cols>
  <sheetData>
    <row r="1" spans="1:13" ht="25.2" customHeight="1" x14ac:dyDescent="0.3">
      <c r="A1" s="125" t="s">
        <v>68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</row>
    <row r="2" spans="1:13" x14ac:dyDescent="0.3">
      <c r="A2" s="124" t="s">
        <v>22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4" spans="1:13" x14ac:dyDescent="0.3">
      <c r="A4" s="117" t="s">
        <v>0</v>
      </c>
      <c r="B4" s="119" t="s">
        <v>1</v>
      </c>
      <c r="C4" s="112" t="s">
        <v>44</v>
      </c>
      <c r="D4" s="121"/>
      <c r="E4" s="122" t="s">
        <v>4</v>
      </c>
      <c r="F4" s="121" t="s">
        <v>5</v>
      </c>
      <c r="G4" s="121"/>
      <c r="H4" s="121" t="s">
        <v>12</v>
      </c>
      <c r="I4" s="121"/>
      <c r="J4" s="111" t="s">
        <v>13</v>
      </c>
      <c r="K4" s="112"/>
      <c r="L4" s="113" t="s">
        <v>8</v>
      </c>
      <c r="M4" s="115" t="s">
        <v>9</v>
      </c>
    </row>
    <row r="5" spans="1:13" ht="15" thickBot="1" x14ac:dyDescent="0.35">
      <c r="A5" s="118"/>
      <c r="B5" s="120"/>
      <c r="C5" s="7" t="s">
        <v>2</v>
      </c>
      <c r="D5" s="27" t="s">
        <v>3</v>
      </c>
      <c r="E5" s="123"/>
      <c r="F5" s="27" t="s">
        <v>10</v>
      </c>
      <c r="G5" s="27" t="s">
        <v>11</v>
      </c>
      <c r="H5" s="27" t="s">
        <v>10</v>
      </c>
      <c r="I5" s="27" t="s">
        <v>11</v>
      </c>
      <c r="J5" s="27" t="s">
        <v>10</v>
      </c>
      <c r="K5" s="27" t="s">
        <v>11</v>
      </c>
      <c r="L5" s="114"/>
      <c r="M5" s="116"/>
    </row>
    <row r="6" spans="1:13" ht="15" thickTop="1" x14ac:dyDescent="0.3">
      <c r="A6" s="22" t="s">
        <v>48</v>
      </c>
      <c r="B6" s="9" t="s">
        <v>34</v>
      </c>
      <c r="C6" s="31">
        <v>632.70000000000005</v>
      </c>
      <c r="D6" s="11">
        <v>3</v>
      </c>
      <c r="E6" s="11">
        <v>2</v>
      </c>
      <c r="F6" s="8">
        <v>2</v>
      </c>
      <c r="G6" s="5">
        <v>3</v>
      </c>
      <c r="H6" s="8">
        <v>3</v>
      </c>
      <c r="I6" s="5">
        <v>1</v>
      </c>
      <c r="J6" s="8">
        <v>2</v>
      </c>
      <c r="K6" s="5">
        <v>1</v>
      </c>
      <c r="L6" s="13">
        <f>SUM(D6:J6)</f>
        <v>16</v>
      </c>
      <c r="M6" s="36">
        <v>1</v>
      </c>
    </row>
    <row r="7" spans="1:13" x14ac:dyDescent="0.3">
      <c r="A7" s="4" t="s">
        <v>45</v>
      </c>
      <c r="B7" s="9" t="s">
        <v>34</v>
      </c>
      <c r="C7" s="31">
        <v>616.29999999999995</v>
      </c>
      <c r="D7" s="11">
        <v>2</v>
      </c>
      <c r="E7" s="11">
        <v>2</v>
      </c>
      <c r="F7" s="8">
        <v>3</v>
      </c>
      <c r="G7" s="5">
        <v>1</v>
      </c>
      <c r="H7" s="8">
        <v>2</v>
      </c>
      <c r="I7" s="5">
        <v>2</v>
      </c>
      <c r="J7" s="8">
        <v>3</v>
      </c>
      <c r="K7" s="5">
        <v>1</v>
      </c>
      <c r="L7" s="13">
        <f>SUM(D7:J7)</f>
        <v>15</v>
      </c>
      <c r="M7" s="36">
        <v>2</v>
      </c>
    </row>
    <row r="8" spans="1:13" x14ac:dyDescent="0.3">
      <c r="A8" s="4" t="s">
        <v>46</v>
      </c>
      <c r="B8" s="9" t="s">
        <v>34</v>
      </c>
      <c r="C8" s="31" t="s">
        <v>35</v>
      </c>
      <c r="D8" s="12">
        <v>1</v>
      </c>
      <c r="E8" s="12">
        <v>2</v>
      </c>
      <c r="F8" s="47">
        <v>1</v>
      </c>
      <c r="G8" s="48">
        <v>2</v>
      </c>
      <c r="H8" s="105">
        <v>0</v>
      </c>
      <c r="I8" s="106">
        <v>0</v>
      </c>
      <c r="J8" s="105">
        <v>0</v>
      </c>
      <c r="K8" s="106">
        <v>0</v>
      </c>
      <c r="L8" s="13">
        <f>SUM(D8:J8)</f>
        <v>6</v>
      </c>
      <c r="M8" s="37">
        <v>3</v>
      </c>
    </row>
    <row r="9" spans="1:13" x14ac:dyDescent="0.3">
      <c r="A9" s="4" t="s">
        <v>49</v>
      </c>
      <c r="B9" s="9" t="s">
        <v>33</v>
      </c>
      <c r="C9" s="31">
        <v>612</v>
      </c>
      <c r="D9" s="12">
        <v>0</v>
      </c>
      <c r="E9" s="12">
        <v>0</v>
      </c>
      <c r="F9" s="47">
        <v>0</v>
      </c>
      <c r="G9" s="48">
        <v>0</v>
      </c>
      <c r="H9" s="105">
        <v>1</v>
      </c>
      <c r="I9" s="106">
        <v>0</v>
      </c>
      <c r="J9" s="105">
        <v>1</v>
      </c>
      <c r="K9" s="106">
        <v>1</v>
      </c>
      <c r="L9" s="13">
        <f>SUM(D9:J9)</f>
        <v>2</v>
      </c>
      <c r="M9" s="37">
        <v>0</v>
      </c>
    </row>
    <row r="11" spans="1:13" x14ac:dyDescent="0.3">
      <c r="A11" s="124" t="s">
        <v>37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</row>
    <row r="13" spans="1:13" x14ac:dyDescent="0.3">
      <c r="A13" s="117" t="s">
        <v>0</v>
      </c>
      <c r="B13" s="119" t="s">
        <v>1</v>
      </c>
      <c r="C13" s="112" t="s">
        <v>44</v>
      </c>
      <c r="D13" s="121"/>
      <c r="E13" s="122" t="s">
        <v>4</v>
      </c>
      <c r="F13" s="121" t="s">
        <v>5</v>
      </c>
      <c r="G13" s="121"/>
      <c r="H13" s="121" t="s">
        <v>12</v>
      </c>
      <c r="I13" s="121"/>
      <c r="J13" s="111" t="s">
        <v>13</v>
      </c>
      <c r="K13" s="112"/>
      <c r="L13" s="113" t="s">
        <v>8</v>
      </c>
      <c r="M13" s="115" t="s">
        <v>9</v>
      </c>
    </row>
    <row r="14" spans="1:13" ht="15" thickBot="1" x14ac:dyDescent="0.35">
      <c r="A14" s="118"/>
      <c r="B14" s="120"/>
      <c r="C14" s="7" t="s">
        <v>2</v>
      </c>
      <c r="D14" s="27" t="s">
        <v>3</v>
      </c>
      <c r="E14" s="123"/>
      <c r="F14" s="27" t="s">
        <v>10</v>
      </c>
      <c r="G14" s="27" t="s">
        <v>11</v>
      </c>
      <c r="H14" s="27" t="s">
        <v>10</v>
      </c>
      <c r="I14" s="27" t="s">
        <v>11</v>
      </c>
      <c r="J14" s="27" t="s">
        <v>10</v>
      </c>
      <c r="K14" s="27" t="s">
        <v>11</v>
      </c>
      <c r="L14" s="114"/>
      <c r="M14" s="116"/>
    </row>
    <row r="15" spans="1:13" ht="15" thickTop="1" x14ac:dyDescent="0.3">
      <c r="A15" s="4" t="s">
        <v>50</v>
      </c>
      <c r="B15" s="9" t="s">
        <v>43</v>
      </c>
      <c r="C15" s="31">
        <v>603.70000000000005</v>
      </c>
      <c r="D15" s="11">
        <v>3</v>
      </c>
      <c r="E15" s="11">
        <v>2</v>
      </c>
      <c r="F15" s="8">
        <v>3</v>
      </c>
      <c r="G15" s="5">
        <v>3</v>
      </c>
      <c r="H15" s="8">
        <v>2</v>
      </c>
      <c r="I15" s="5">
        <v>1</v>
      </c>
      <c r="J15" s="8">
        <v>0</v>
      </c>
      <c r="K15" s="5">
        <v>1</v>
      </c>
      <c r="L15" s="13">
        <f>SUM(D15:J15)</f>
        <v>14</v>
      </c>
      <c r="M15" s="36">
        <v>2</v>
      </c>
    </row>
    <row r="16" spans="1:13" x14ac:dyDescent="0.3">
      <c r="A16" s="4" t="s">
        <v>47</v>
      </c>
      <c r="B16" s="9" t="s">
        <v>43</v>
      </c>
      <c r="C16" s="31" t="s">
        <v>35</v>
      </c>
      <c r="D16" s="12">
        <v>2</v>
      </c>
      <c r="E16" s="12">
        <v>2</v>
      </c>
      <c r="F16" s="8">
        <v>2</v>
      </c>
      <c r="G16" s="5">
        <v>1</v>
      </c>
      <c r="H16" s="8">
        <v>3</v>
      </c>
      <c r="I16" s="5">
        <v>2</v>
      </c>
      <c r="J16" s="8">
        <v>3</v>
      </c>
      <c r="K16" s="5">
        <v>3</v>
      </c>
      <c r="L16" s="13">
        <f>SUM(D16:J16)</f>
        <v>15</v>
      </c>
      <c r="M16" s="37">
        <v>1</v>
      </c>
    </row>
    <row r="17" spans="1:13" x14ac:dyDescent="0.3">
      <c r="A17" s="4" t="s">
        <v>51</v>
      </c>
      <c r="B17" s="9" t="s">
        <v>33</v>
      </c>
      <c r="C17" s="31">
        <v>575.5</v>
      </c>
      <c r="D17" s="12">
        <v>1</v>
      </c>
      <c r="E17" s="12">
        <v>0</v>
      </c>
      <c r="F17" s="47">
        <v>1</v>
      </c>
      <c r="G17" s="48">
        <v>1</v>
      </c>
      <c r="H17" s="105">
        <v>0</v>
      </c>
      <c r="I17" s="106">
        <v>1</v>
      </c>
      <c r="J17" s="105">
        <v>1</v>
      </c>
      <c r="K17" s="106">
        <v>1</v>
      </c>
      <c r="L17" s="13">
        <f>SUM(D17:J17)</f>
        <v>5</v>
      </c>
      <c r="M17" s="37">
        <v>5</v>
      </c>
    </row>
    <row r="18" spans="1:13" x14ac:dyDescent="0.3">
      <c r="A18" s="4" t="s">
        <v>52</v>
      </c>
      <c r="B18" s="9" t="s">
        <v>33</v>
      </c>
      <c r="C18" s="31">
        <v>574</v>
      </c>
      <c r="D18" s="12">
        <v>0</v>
      </c>
      <c r="E18" s="12">
        <v>0</v>
      </c>
      <c r="F18" s="47">
        <v>0</v>
      </c>
      <c r="G18" s="48">
        <v>1</v>
      </c>
      <c r="H18" s="105">
        <v>1</v>
      </c>
      <c r="I18" s="106">
        <v>3</v>
      </c>
      <c r="J18" s="105">
        <v>2</v>
      </c>
      <c r="K18" s="106">
        <v>3</v>
      </c>
      <c r="L18" s="13">
        <f>SUM(D18:J18)</f>
        <v>7</v>
      </c>
      <c r="M18" s="37">
        <v>4</v>
      </c>
    </row>
    <row r="19" spans="1:13" x14ac:dyDescent="0.3">
      <c r="A19" s="85" t="s">
        <v>101</v>
      </c>
      <c r="B19" s="110" t="s">
        <v>131</v>
      </c>
      <c r="C19" s="31"/>
      <c r="D19" s="12"/>
      <c r="E19" s="12"/>
      <c r="F19" s="66"/>
      <c r="G19" s="66"/>
      <c r="H19" s="105">
        <v>4</v>
      </c>
      <c r="I19" s="106">
        <v>3</v>
      </c>
      <c r="J19" s="106">
        <v>4</v>
      </c>
      <c r="K19" s="106">
        <v>2</v>
      </c>
      <c r="L19" s="13">
        <f>SUM(D19:J19)</f>
        <v>11</v>
      </c>
      <c r="M19" s="37">
        <v>3</v>
      </c>
    </row>
    <row r="20" spans="1:13" x14ac:dyDescent="0.3">
      <c r="A20" s="17"/>
      <c r="B20" s="18"/>
      <c r="C20" s="44"/>
      <c r="D20" s="20"/>
      <c r="E20" s="20"/>
      <c r="F20" s="18"/>
      <c r="G20" s="18"/>
      <c r="H20" s="18"/>
      <c r="I20" s="18"/>
      <c r="J20" s="18"/>
      <c r="K20" s="18"/>
      <c r="L20" s="21"/>
      <c r="M20" s="45"/>
    </row>
    <row r="21" spans="1:13" x14ac:dyDescent="0.3">
      <c r="A21" s="124" t="s">
        <v>38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</row>
    <row r="23" spans="1:13" x14ac:dyDescent="0.3">
      <c r="A23" s="117" t="s">
        <v>0</v>
      </c>
      <c r="B23" s="119" t="s">
        <v>1</v>
      </c>
      <c r="C23" s="112" t="s">
        <v>44</v>
      </c>
      <c r="D23" s="121"/>
      <c r="E23" s="122" t="s">
        <v>4</v>
      </c>
      <c r="F23" s="121" t="s">
        <v>5</v>
      </c>
      <c r="G23" s="121"/>
      <c r="H23" s="121" t="s">
        <v>12</v>
      </c>
      <c r="I23" s="121"/>
      <c r="J23" s="111" t="s">
        <v>13</v>
      </c>
      <c r="K23" s="112"/>
      <c r="L23" s="113" t="s">
        <v>8</v>
      </c>
      <c r="M23" s="115" t="s">
        <v>9</v>
      </c>
    </row>
    <row r="24" spans="1:13" ht="15" thickBot="1" x14ac:dyDescent="0.35">
      <c r="A24" s="118"/>
      <c r="B24" s="120"/>
      <c r="C24" s="7" t="s">
        <v>2</v>
      </c>
      <c r="D24" s="27" t="s">
        <v>3</v>
      </c>
      <c r="E24" s="123"/>
      <c r="F24" s="27" t="s">
        <v>10</v>
      </c>
      <c r="G24" s="27" t="s">
        <v>11</v>
      </c>
      <c r="H24" s="27" t="s">
        <v>10</v>
      </c>
      <c r="I24" s="27" t="s">
        <v>11</v>
      </c>
      <c r="J24" s="27" t="s">
        <v>10</v>
      </c>
      <c r="K24" s="27" t="s">
        <v>11</v>
      </c>
      <c r="L24" s="114"/>
      <c r="M24" s="116"/>
    </row>
    <row r="25" spans="1:13" ht="15" thickTop="1" x14ac:dyDescent="0.3">
      <c r="A25" s="4" t="s">
        <v>55</v>
      </c>
      <c r="B25" s="9" t="s">
        <v>41</v>
      </c>
      <c r="C25" s="31">
        <v>641.70000000000005</v>
      </c>
      <c r="D25" s="11">
        <v>5</v>
      </c>
      <c r="E25" s="11">
        <v>4</v>
      </c>
      <c r="F25" s="8">
        <v>9</v>
      </c>
      <c r="G25" s="5">
        <v>7</v>
      </c>
      <c r="H25" s="8">
        <v>9</v>
      </c>
      <c r="I25" s="5">
        <v>4</v>
      </c>
      <c r="J25" s="8">
        <v>7</v>
      </c>
      <c r="K25" s="5">
        <v>3</v>
      </c>
      <c r="L25" s="13">
        <f>SUM(D25:K25)</f>
        <v>48</v>
      </c>
      <c r="M25" s="36">
        <v>2</v>
      </c>
    </row>
    <row r="26" spans="1:13" x14ac:dyDescent="0.3">
      <c r="A26" s="4" t="s">
        <v>54</v>
      </c>
      <c r="B26" s="9" t="s">
        <v>41</v>
      </c>
      <c r="C26" s="31">
        <v>642</v>
      </c>
      <c r="D26" s="11">
        <v>6</v>
      </c>
      <c r="E26" s="11">
        <v>4</v>
      </c>
      <c r="F26" s="8">
        <v>8</v>
      </c>
      <c r="G26" s="5">
        <v>6</v>
      </c>
      <c r="H26" s="8">
        <v>10</v>
      </c>
      <c r="I26" s="5">
        <v>4</v>
      </c>
      <c r="J26" s="8">
        <v>10</v>
      </c>
      <c r="K26" s="5">
        <v>6</v>
      </c>
      <c r="L26" s="13">
        <f t="shared" ref="L26:L35" si="0">SUM(D26:K26)</f>
        <v>54</v>
      </c>
      <c r="M26" s="36">
        <v>1</v>
      </c>
    </row>
    <row r="27" spans="1:13" x14ac:dyDescent="0.3">
      <c r="A27" s="22" t="s">
        <v>53</v>
      </c>
      <c r="B27" s="9" t="s">
        <v>41</v>
      </c>
      <c r="C27" s="31">
        <v>648</v>
      </c>
      <c r="D27" s="12">
        <v>7</v>
      </c>
      <c r="E27" s="12">
        <v>4</v>
      </c>
      <c r="F27" s="8">
        <v>4</v>
      </c>
      <c r="G27" s="5">
        <v>4</v>
      </c>
      <c r="H27" s="8">
        <v>7</v>
      </c>
      <c r="I27" s="5">
        <v>2</v>
      </c>
      <c r="J27" s="8">
        <v>3</v>
      </c>
      <c r="K27" s="5">
        <v>2</v>
      </c>
      <c r="L27" s="13">
        <f t="shared" si="0"/>
        <v>33</v>
      </c>
      <c r="M27" s="37">
        <v>4</v>
      </c>
    </row>
    <row r="28" spans="1:13" x14ac:dyDescent="0.3">
      <c r="A28" s="4" t="s">
        <v>56</v>
      </c>
      <c r="B28" s="9" t="s">
        <v>42</v>
      </c>
      <c r="C28" s="31">
        <v>630.29999999999995</v>
      </c>
      <c r="D28" s="12">
        <v>4</v>
      </c>
      <c r="E28" s="12">
        <v>2</v>
      </c>
      <c r="F28" s="47">
        <v>3</v>
      </c>
      <c r="G28" s="48">
        <v>2</v>
      </c>
      <c r="H28" s="8">
        <v>6</v>
      </c>
      <c r="I28" s="5">
        <v>2</v>
      </c>
      <c r="J28" s="8">
        <v>6</v>
      </c>
      <c r="K28" s="5">
        <v>2</v>
      </c>
      <c r="L28" s="13">
        <f t="shared" si="0"/>
        <v>27</v>
      </c>
      <c r="M28" s="37">
        <v>5</v>
      </c>
    </row>
    <row r="29" spans="1:13" x14ac:dyDescent="0.3">
      <c r="A29" s="4" t="s">
        <v>58</v>
      </c>
      <c r="B29" s="9" t="s">
        <v>33</v>
      </c>
      <c r="C29" s="31">
        <v>619.70000000000005</v>
      </c>
      <c r="D29" s="12">
        <v>2</v>
      </c>
      <c r="E29" s="12">
        <v>0</v>
      </c>
      <c r="F29" s="47">
        <v>5</v>
      </c>
      <c r="G29" s="48">
        <v>4</v>
      </c>
      <c r="H29" s="8">
        <v>2</v>
      </c>
      <c r="I29" s="5">
        <v>0</v>
      </c>
      <c r="J29" s="8">
        <v>1</v>
      </c>
      <c r="K29" s="5">
        <v>0</v>
      </c>
      <c r="L29" s="13">
        <f t="shared" si="0"/>
        <v>14</v>
      </c>
      <c r="M29" s="37">
        <v>8</v>
      </c>
    </row>
    <row r="30" spans="1:13" x14ac:dyDescent="0.3">
      <c r="A30" s="4" t="s">
        <v>65</v>
      </c>
      <c r="B30" s="9" t="s">
        <v>33</v>
      </c>
      <c r="C30" s="31" t="s">
        <v>66</v>
      </c>
      <c r="D30" s="12">
        <v>0</v>
      </c>
      <c r="E30" s="12">
        <v>0</v>
      </c>
      <c r="F30" s="8">
        <v>6</v>
      </c>
      <c r="G30" s="5">
        <v>3</v>
      </c>
      <c r="H30" s="8">
        <v>1</v>
      </c>
      <c r="I30" s="5">
        <v>0</v>
      </c>
      <c r="J30" s="8">
        <v>2</v>
      </c>
      <c r="K30" s="5">
        <v>0</v>
      </c>
      <c r="L30" s="13">
        <f t="shared" si="0"/>
        <v>12</v>
      </c>
      <c r="M30" s="37">
        <v>9</v>
      </c>
    </row>
    <row r="31" spans="1:13" x14ac:dyDescent="0.3">
      <c r="A31" s="4" t="s">
        <v>67</v>
      </c>
      <c r="B31" s="9" t="s">
        <v>33</v>
      </c>
      <c r="C31" s="31" t="s">
        <v>66</v>
      </c>
      <c r="D31" s="12">
        <v>0</v>
      </c>
      <c r="E31" s="12">
        <v>0</v>
      </c>
      <c r="F31" s="47">
        <v>7</v>
      </c>
      <c r="G31" s="48">
        <v>2</v>
      </c>
      <c r="H31" s="68">
        <v>8</v>
      </c>
      <c r="I31" s="69">
        <v>5</v>
      </c>
      <c r="J31" s="78">
        <v>9</v>
      </c>
      <c r="K31" s="79">
        <v>4</v>
      </c>
      <c r="L31" s="13">
        <f t="shared" si="0"/>
        <v>35</v>
      </c>
      <c r="M31" s="37">
        <v>3</v>
      </c>
    </row>
    <row r="32" spans="1:13" x14ac:dyDescent="0.3">
      <c r="A32" s="4" t="s">
        <v>57</v>
      </c>
      <c r="B32" s="49" t="s">
        <v>42</v>
      </c>
      <c r="C32" s="31">
        <v>620</v>
      </c>
      <c r="D32" s="12">
        <v>3</v>
      </c>
      <c r="E32" s="12">
        <v>2</v>
      </c>
      <c r="F32" s="47">
        <v>1</v>
      </c>
      <c r="G32" s="48">
        <v>0</v>
      </c>
      <c r="H32" s="68">
        <v>4</v>
      </c>
      <c r="I32" s="69">
        <v>1</v>
      </c>
      <c r="J32" s="78">
        <v>0</v>
      </c>
      <c r="K32" s="79">
        <v>0</v>
      </c>
      <c r="L32" s="13">
        <f t="shared" si="0"/>
        <v>11</v>
      </c>
      <c r="M32" s="37">
        <v>10</v>
      </c>
    </row>
    <row r="33" spans="1:13" x14ac:dyDescent="0.3">
      <c r="A33" s="4" t="s">
        <v>60</v>
      </c>
      <c r="B33" s="9" t="s">
        <v>33</v>
      </c>
      <c r="C33" s="31">
        <v>598.70000000000005</v>
      </c>
      <c r="D33" s="12">
        <v>0</v>
      </c>
      <c r="E33" s="12">
        <v>0</v>
      </c>
      <c r="F33" s="8">
        <v>2</v>
      </c>
      <c r="G33" s="5">
        <v>0</v>
      </c>
      <c r="H33" s="68">
        <v>3</v>
      </c>
      <c r="I33" s="69">
        <v>4</v>
      </c>
      <c r="J33" s="78">
        <v>4</v>
      </c>
      <c r="K33" s="79">
        <v>5</v>
      </c>
      <c r="L33" s="13">
        <f t="shared" si="0"/>
        <v>18</v>
      </c>
      <c r="M33" s="37">
        <v>7</v>
      </c>
    </row>
    <row r="34" spans="1:13" x14ac:dyDescent="0.3">
      <c r="A34" s="4" t="s">
        <v>59</v>
      </c>
      <c r="B34" s="9" t="s">
        <v>33</v>
      </c>
      <c r="C34" s="31">
        <v>600.29999999999995</v>
      </c>
      <c r="D34" s="12">
        <v>1</v>
      </c>
      <c r="E34" s="12">
        <v>0</v>
      </c>
      <c r="F34" s="8">
        <v>0</v>
      </c>
      <c r="G34" s="5">
        <v>0</v>
      </c>
      <c r="H34" s="68">
        <v>0</v>
      </c>
      <c r="I34" s="69">
        <v>0</v>
      </c>
      <c r="J34" s="78">
        <v>5</v>
      </c>
      <c r="K34" s="79">
        <v>2</v>
      </c>
      <c r="L34" s="13">
        <f t="shared" si="0"/>
        <v>8</v>
      </c>
      <c r="M34" s="37">
        <v>11</v>
      </c>
    </row>
    <row r="35" spans="1:13" x14ac:dyDescent="0.3">
      <c r="A35" s="85" t="s">
        <v>100</v>
      </c>
      <c r="B35" s="66" t="s">
        <v>131</v>
      </c>
      <c r="C35" s="31"/>
      <c r="D35" s="12"/>
      <c r="E35" s="12"/>
      <c r="F35" s="66"/>
      <c r="G35" s="66"/>
      <c r="H35" s="68">
        <v>5</v>
      </c>
      <c r="I35" s="69">
        <v>6</v>
      </c>
      <c r="J35" s="78">
        <v>8</v>
      </c>
      <c r="K35" s="79">
        <v>3</v>
      </c>
      <c r="L35" s="13">
        <f t="shared" si="0"/>
        <v>22</v>
      </c>
      <c r="M35" s="37">
        <v>6</v>
      </c>
    </row>
    <row r="37" spans="1:13" x14ac:dyDescent="0.3">
      <c r="A37" s="124" t="s">
        <v>39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</row>
    <row r="39" spans="1:13" x14ac:dyDescent="0.3">
      <c r="A39" s="117" t="s">
        <v>0</v>
      </c>
      <c r="B39" s="119" t="s">
        <v>1</v>
      </c>
      <c r="C39" s="112" t="s">
        <v>44</v>
      </c>
      <c r="D39" s="121"/>
      <c r="E39" s="122" t="s">
        <v>4</v>
      </c>
      <c r="F39" s="121" t="s">
        <v>5</v>
      </c>
      <c r="G39" s="121"/>
      <c r="H39" s="121" t="s">
        <v>12</v>
      </c>
      <c r="I39" s="121"/>
      <c r="J39" s="111" t="s">
        <v>13</v>
      </c>
      <c r="K39" s="112"/>
      <c r="L39" s="113" t="s">
        <v>8</v>
      </c>
      <c r="M39" s="115" t="s">
        <v>9</v>
      </c>
    </row>
    <row r="40" spans="1:13" ht="15" thickBot="1" x14ac:dyDescent="0.35">
      <c r="A40" s="118"/>
      <c r="B40" s="120"/>
      <c r="C40" s="7" t="s">
        <v>2</v>
      </c>
      <c r="D40" s="27" t="s">
        <v>3</v>
      </c>
      <c r="E40" s="123"/>
      <c r="F40" s="27" t="s">
        <v>10</v>
      </c>
      <c r="G40" s="27" t="s">
        <v>11</v>
      </c>
      <c r="H40" s="27" t="s">
        <v>10</v>
      </c>
      <c r="I40" s="27" t="s">
        <v>11</v>
      </c>
      <c r="J40" s="27" t="s">
        <v>10</v>
      </c>
      <c r="K40" s="27" t="s">
        <v>11</v>
      </c>
      <c r="L40" s="114"/>
      <c r="M40" s="116"/>
    </row>
    <row r="41" spans="1:13" ht="15" thickTop="1" x14ac:dyDescent="0.3">
      <c r="A41" s="22" t="s">
        <v>61</v>
      </c>
      <c r="B41" s="9" t="s">
        <v>40</v>
      </c>
      <c r="C41" s="31">
        <v>635</v>
      </c>
      <c r="D41" s="11">
        <v>3</v>
      </c>
      <c r="E41" s="11">
        <v>4</v>
      </c>
      <c r="F41" s="8">
        <v>3</v>
      </c>
      <c r="G41" s="5">
        <v>2</v>
      </c>
      <c r="H41" s="8">
        <v>5</v>
      </c>
      <c r="I41" s="5">
        <v>6</v>
      </c>
      <c r="J41" s="92">
        <v>6</v>
      </c>
      <c r="K41" s="86">
        <v>5</v>
      </c>
      <c r="L41" s="13">
        <f>SUM(D41:J41)</f>
        <v>29</v>
      </c>
      <c r="M41" s="36">
        <v>1</v>
      </c>
    </row>
    <row r="42" spans="1:13" x14ac:dyDescent="0.3">
      <c r="A42" s="4" t="s">
        <v>62</v>
      </c>
      <c r="B42" s="9" t="s">
        <v>33</v>
      </c>
      <c r="C42" s="31">
        <v>601.29999999999995</v>
      </c>
      <c r="D42" s="11">
        <v>2</v>
      </c>
      <c r="E42" s="11">
        <v>0</v>
      </c>
      <c r="F42" s="8">
        <v>1</v>
      </c>
      <c r="G42" s="5">
        <v>3</v>
      </c>
      <c r="H42" s="8">
        <v>4</v>
      </c>
      <c r="I42" s="5">
        <v>4</v>
      </c>
      <c r="J42" s="92">
        <v>2</v>
      </c>
      <c r="K42" s="86">
        <v>2</v>
      </c>
      <c r="L42" s="13">
        <f>SUM(D42:J42)</f>
        <v>16</v>
      </c>
      <c r="M42" s="36">
        <v>4</v>
      </c>
    </row>
    <row r="43" spans="1:13" x14ac:dyDescent="0.3">
      <c r="A43" s="4" t="s">
        <v>63</v>
      </c>
      <c r="B43" s="9" t="s">
        <v>33</v>
      </c>
      <c r="C43" s="31">
        <v>601</v>
      </c>
      <c r="D43" s="12">
        <v>1</v>
      </c>
      <c r="E43" s="12">
        <v>0</v>
      </c>
      <c r="F43" s="47">
        <v>0</v>
      </c>
      <c r="G43" s="48">
        <v>0</v>
      </c>
      <c r="H43" s="68">
        <v>2</v>
      </c>
      <c r="I43" s="69">
        <v>2</v>
      </c>
      <c r="J43" s="100">
        <v>3</v>
      </c>
      <c r="K43" s="96">
        <v>3</v>
      </c>
      <c r="L43" s="13">
        <f>SUM(D43:J43)</f>
        <v>8</v>
      </c>
      <c r="M43" s="36">
        <v>7</v>
      </c>
    </row>
    <row r="44" spans="1:13" x14ac:dyDescent="0.3">
      <c r="A44" s="4" t="s">
        <v>64</v>
      </c>
      <c r="B44" s="9" t="s">
        <v>33</v>
      </c>
      <c r="C44" s="31">
        <v>588</v>
      </c>
      <c r="D44" s="12">
        <v>0</v>
      </c>
      <c r="E44" s="12">
        <v>0</v>
      </c>
      <c r="F44" s="47">
        <v>0</v>
      </c>
      <c r="G44" s="48">
        <v>0</v>
      </c>
      <c r="H44" s="68">
        <v>0</v>
      </c>
      <c r="I44" s="69">
        <v>0</v>
      </c>
      <c r="J44" s="100">
        <v>0</v>
      </c>
      <c r="K44" s="96">
        <v>0</v>
      </c>
      <c r="L44" s="13">
        <f>SUM(D44:J44)</f>
        <v>0</v>
      </c>
      <c r="M44" s="36">
        <v>9</v>
      </c>
    </row>
    <row r="45" spans="1:13" x14ac:dyDescent="0.3">
      <c r="A45" s="85" t="s">
        <v>102</v>
      </c>
      <c r="B45" s="110" t="s">
        <v>131</v>
      </c>
      <c r="C45" s="72"/>
      <c r="D45" s="72"/>
      <c r="E45" s="72"/>
      <c r="F45" s="72"/>
      <c r="G45" s="72"/>
      <c r="H45" s="68">
        <v>7</v>
      </c>
      <c r="I45" s="69">
        <v>6</v>
      </c>
      <c r="J45" s="100">
        <v>7</v>
      </c>
      <c r="K45" s="96">
        <v>6</v>
      </c>
      <c r="L45" s="13">
        <f t="shared" ref="L45:L49" si="1">SUM(D45:J45)</f>
        <v>20</v>
      </c>
      <c r="M45" s="36">
        <v>3</v>
      </c>
    </row>
    <row r="46" spans="1:13" x14ac:dyDescent="0.3">
      <c r="A46" s="85" t="s">
        <v>78</v>
      </c>
      <c r="B46" s="110" t="s">
        <v>131</v>
      </c>
      <c r="C46" s="72"/>
      <c r="D46" s="72"/>
      <c r="E46" s="72"/>
      <c r="F46" s="72"/>
      <c r="G46" s="72"/>
      <c r="H46" s="68">
        <v>6</v>
      </c>
      <c r="I46" s="69">
        <v>2</v>
      </c>
      <c r="J46" s="100">
        <v>4</v>
      </c>
      <c r="K46" s="96">
        <v>1</v>
      </c>
      <c r="L46" s="13">
        <f t="shared" si="1"/>
        <v>12</v>
      </c>
      <c r="M46" s="36">
        <v>5</v>
      </c>
    </row>
    <row r="47" spans="1:13" x14ac:dyDescent="0.3">
      <c r="A47" s="85" t="s">
        <v>104</v>
      </c>
      <c r="B47" s="110" t="s">
        <v>131</v>
      </c>
      <c r="C47" s="72"/>
      <c r="D47" s="72"/>
      <c r="E47" s="72"/>
      <c r="F47" s="72"/>
      <c r="G47" s="72"/>
      <c r="H47" s="68">
        <v>3</v>
      </c>
      <c r="I47" s="69">
        <v>0</v>
      </c>
      <c r="J47" s="100">
        <v>1</v>
      </c>
      <c r="K47" s="96">
        <v>0</v>
      </c>
      <c r="L47" s="13">
        <f t="shared" si="1"/>
        <v>4</v>
      </c>
      <c r="M47" s="36">
        <v>8</v>
      </c>
    </row>
    <row r="48" spans="1:13" x14ac:dyDescent="0.3">
      <c r="A48" s="85" t="s">
        <v>79</v>
      </c>
      <c r="B48" s="110" t="s">
        <v>131</v>
      </c>
      <c r="C48" s="72"/>
      <c r="D48" s="72"/>
      <c r="E48" s="72"/>
      <c r="F48" s="72"/>
      <c r="G48" s="72"/>
      <c r="H48" s="68">
        <v>1</v>
      </c>
      <c r="I48" s="69">
        <v>3</v>
      </c>
      <c r="J48" s="100">
        <v>5</v>
      </c>
      <c r="K48" s="96">
        <v>5</v>
      </c>
      <c r="L48" s="13">
        <f t="shared" si="1"/>
        <v>9</v>
      </c>
      <c r="M48" s="36">
        <v>6</v>
      </c>
    </row>
    <row r="49" spans="1:13" x14ac:dyDescent="0.3">
      <c r="A49" s="85" t="s">
        <v>103</v>
      </c>
      <c r="B49" s="110" t="s">
        <v>131</v>
      </c>
      <c r="C49" s="72"/>
      <c r="D49" s="72"/>
      <c r="E49" s="72"/>
      <c r="F49" s="72"/>
      <c r="G49" s="72"/>
      <c r="H49" s="68">
        <v>8</v>
      </c>
      <c r="I49" s="69">
        <v>5</v>
      </c>
      <c r="J49" s="100">
        <v>8</v>
      </c>
      <c r="K49" s="96">
        <v>5</v>
      </c>
      <c r="L49" s="13">
        <f t="shared" si="1"/>
        <v>21</v>
      </c>
      <c r="M49" s="36">
        <v>2</v>
      </c>
    </row>
  </sheetData>
  <sortState xmlns:xlrd2="http://schemas.microsoft.com/office/spreadsheetml/2017/richdata2" ref="A25:M34">
    <sortCondition descending="1" ref="L25:L34"/>
  </sortState>
  <mergeCells count="41">
    <mergeCell ref="A1:M1"/>
    <mergeCell ref="A2:M2"/>
    <mergeCell ref="A4:A5"/>
    <mergeCell ref="B4:B5"/>
    <mergeCell ref="C4:D4"/>
    <mergeCell ref="E4:E5"/>
    <mergeCell ref="F4:G4"/>
    <mergeCell ref="H4:I4"/>
    <mergeCell ref="L4:L5"/>
    <mergeCell ref="M4:M5"/>
    <mergeCell ref="J4:K4"/>
    <mergeCell ref="A11:M11"/>
    <mergeCell ref="A13:A14"/>
    <mergeCell ref="B13:B14"/>
    <mergeCell ref="C13:D13"/>
    <mergeCell ref="E13:E14"/>
    <mergeCell ref="F13:G13"/>
    <mergeCell ref="H13:I13"/>
    <mergeCell ref="A37:M37"/>
    <mergeCell ref="J13:K13"/>
    <mergeCell ref="L13:L14"/>
    <mergeCell ref="M13:M14"/>
    <mergeCell ref="A21:M21"/>
    <mergeCell ref="A23:A24"/>
    <mergeCell ref="B23:B24"/>
    <mergeCell ref="C23:D23"/>
    <mergeCell ref="E23:E24"/>
    <mergeCell ref="F23:G23"/>
    <mergeCell ref="H23:I23"/>
    <mergeCell ref="J23:K23"/>
    <mergeCell ref="L23:L24"/>
    <mergeCell ref="M23:M24"/>
    <mergeCell ref="J39:K39"/>
    <mergeCell ref="L39:L40"/>
    <mergeCell ref="M39:M40"/>
    <mergeCell ref="A39:A40"/>
    <mergeCell ref="B39:B40"/>
    <mergeCell ref="C39:D39"/>
    <mergeCell ref="E39:E40"/>
    <mergeCell ref="F39:G39"/>
    <mergeCell ref="H39:I39"/>
  </mergeCells>
  <pageMargins left="1.0236220472440944" right="0.23622047244094491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26"/>
  <sheetViews>
    <sheetView topLeftCell="A9" workbookViewId="0">
      <selection activeCell="I23" sqref="I23:J26"/>
    </sheetView>
  </sheetViews>
  <sheetFormatPr defaultColWidth="9.109375" defaultRowHeight="14.4" x14ac:dyDescent="0.3"/>
  <cols>
    <col min="1" max="1" width="22.33203125" style="1" customWidth="1"/>
    <col min="2" max="3" width="8.6640625" style="26" customWidth="1"/>
    <col min="4" max="7" width="6.6640625" style="26" customWidth="1"/>
    <col min="8" max="8" width="7.6640625" style="26" customWidth="1"/>
    <col min="9" max="9" width="10.88671875" style="26" customWidth="1"/>
    <col min="10" max="10" width="9.44140625" style="26" customWidth="1"/>
    <col min="11" max="12" width="9.109375" style="26"/>
    <col min="13" max="30" width="4.6640625" style="26" customWidth="1"/>
    <col min="31" max="31" width="10.33203125" style="26" customWidth="1"/>
    <col min="32" max="32" width="9.44140625" style="26" customWidth="1"/>
    <col min="33" max="16384" width="9.109375" style="1"/>
  </cols>
  <sheetData>
    <row r="1" spans="1:32" x14ac:dyDescent="0.3">
      <c r="A1" s="4" t="s">
        <v>14</v>
      </c>
      <c r="B1" s="33" t="s">
        <v>15</v>
      </c>
      <c r="D1" s="111" t="s">
        <v>20</v>
      </c>
      <c r="E1" s="112"/>
      <c r="F1" s="130">
        <v>44360</v>
      </c>
      <c r="G1" s="130"/>
      <c r="I1" s="33" t="s">
        <v>19</v>
      </c>
      <c r="J1" s="111" t="s">
        <v>69</v>
      </c>
      <c r="K1" s="112"/>
    </row>
    <row r="3" spans="1:32" x14ac:dyDescent="0.3">
      <c r="A3" s="117" t="s">
        <v>0</v>
      </c>
      <c r="B3" s="121" t="s">
        <v>6</v>
      </c>
      <c r="C3" s="133"/>
      <c r="D3" s="134" t="s">
        <v>7</v>
      </c>
      <c r="E3" s="112"/>
      <c r="F3" s="121"/>
      <c r="G3" s="121"/>
      <c r="H3" s="135" t="s">
        <v>16</v>
      </c>
      <c r="I3" s="126" t="s">
        <v>17</v>
      </c>
      <c r="J3" s="131" t="s">
        <v>18</v>
      </c>
      <c r="K3" s="131" t="s">
        <v>8</v>
      </c>
      <c r="M3" s="128" t="s">
        <v>5</v>
      </c>
      <c r="N3" s="128"/>
      <c r="O3" s="128"/>
      <c r="P3" s="128"/>
      <c r="Q3" s="128"/>
      <c r="R3" s="129" t="s">
        <v>95</v>
      </c>
      <c r="S3" s="128" t="s">
        <v>12</v>
      </c>
      <c r="T3" s="128"/>
      <c r="U3" s="128"/>
      <c r="V3" s="128"/>
      <c r="W3" s="128"/>
      <c r="X3" s="129" t="s">
        <v>95</v>
      </c>
      <c r="Y3" s="128" t="s">
        <v>13</v>
      </c>
      <c r="Z3" s="128"/>
      <c r="AA3" s="128"/>
      <c r="AB3" s="128"/>
      <c r="AC3" s="128"/>
      <c r="AD3" s="129" t="s">
        <v>95</v>
      </c>
      <c r="AE3" s="128" t="s">
        <v>86</v>
      </c>
      <c r="AF3" s="128"/>
    </row>
    <row r="4" spans="1:32" ht="93" customHeight="1" thickBot="1" x14ac:dyDescent="0.35">
      <c r="A4" s="118"/>
      <c r="B4" s="27" t="s">
        <v>2</v>
      </c>
      <c r="C4" s="10" t="s">
        <v>9</v>
      </c>
      <c r="D4" s="50" t="s">
        <v>48</v>
      </c>
      <c r="E4" s="15" t="s">
        <v>45</v>
      </c>
      <c r="F4" s="15" t="s">
        <v>46</v>
      </c>
      <c r="G4" s="15" t="s">
        <v>49</v>
      </c>
      <c r="H4" s="136"/>
      <c r="I4" s="127"/>
      <c r="J4" s="132"/>
      <c r="K4" s="132"/>
      <c r="M4" s="128"/>
      <c r="N4" s="128"/>
      <c r="O4" s="128"/>
      <c r="P4" s="128"/>
      <c r="Q4" s="128"/>
      <c r="R4" s="129"/>
      <c r="S4" s="128"/>
      <c r="T4" s="128"/>
      <c r="U4" s="128"/>
      <c r="V4" s="128"/>
      <c r="W4" s="128"/>
      <c r="X4" s="129"/>
      <c r="Y4" s="128"/>
      <c r="Z4" s="128"/>
      <c r="AA4" s="128"/>
      <c r="AB4" s="128"/>
      <c r="AC4" s="128"/>
      <c r="AD4" s="129"/>
      <c r="AE4" s="26" t="s">
        <v>6</v>
      </c>
      <c r="AF4" s="56" t="s">
        <v>96</v>
      </c>
    </row>
    <row r="5" spans="1:32" ht="15" thickTop="1" x14ac:dyDescent="0.3">
      <c r="A5" s="22" t="s">
        <v>48</v>
      </c>
      <c r="B5" s="5">
        <v>634</v>
      </c>
      <c r="C5" s="9" t="s">
        <v>21</v>
      </c>
      <c r="D5" s="23" t="s">
        <v>71</v>
      </c>
      <c r="E5" s="25" t="s">
        <v>87</v>
      </c>
      <c r="F5" s="24" t="s">
        <v>89</v>
      </c>
      <c r="G5" s="24" t="s">
        <v>89</v>
      </c>
      <c r="H5" s="9">
        <v>3</v>
      </c>
      <c r="I5" s="8">
        <v>2</v>
      </c>
      <c r="J5" s="5">
        <v>3</v>
      </c>
      <c r="K5" s="5">
        <f t="shared" ref="K5:K8" si="0">SUM(I5:J5)</f>
        <v>5</v>
      </c>
      <c r="M5" s="26">
        <v>24</v>
      </c>
      <c r="N5" s="26">
        <v>27</v>
      </c>
      <c r="O5" s="26">
        <v>25</v>
      </c>
      <c r="P5" s="26">
        <v>26</v>
      </c>
      <c r="S5" s="26">
        <v>27</v>
      </c>
      <c r="T5" s="26">
        <v>26</v>
      </c>
      <c r="U5" s="26">
        <v>22</v>
      </c>
      <c r="V5" s="26">
        <v>27</v>
      </c>
      <c r="Y5" s="26">
        <v>26</v>
      </c>
      <c r="Z5" s="26">
        <v>25</v>
      </c>
      <c r="AA5" s="26">
        <v>26</v>
      </c>
      <c r="AB5" s="26">
        <v>27</v>
      </c>
      <c r="AC5" s="26">
        <v>25</v>
      </c>
      <c r="AE5" s="55">
        <f>B5/72</f>
        <v>8.8055555555555554</v>
      </c>
      <c r="AF5" s="55">
        <f>AVERAGE(S5:W5,Y5:AC5,M5:Q5)/3</f>
        <v>8.5384615384615383</v>
      </c>
    </row>
    <row r="6" spans="1:32" x14ac:dyDescent="0.3">
      <c r="A6" s="4" t="s">
        <v>45</v>
      </c>
      <c r="B6" s="5">
        <v>635</v>
      </c>
      <c r="C6" s="9" t="s">
        <v>15</v>
      </c>
      <c r="D6" s="51" t="s">
        <v>88</v>
      </c>
      <c r="E6" s="28" t="s">
        <v>71</v>
      </c>
      <c r="F6" s="28" t="s">
        <v>84</v>
      </c>
      <c r="G6" s="28" t="s">
        <v>82</v>
      </c>
      <c r="H6" s="9">
        <v>1</v>
      </c>
      <c r="I6" s="8">
        <v>3</v>
      </c>
      <c r="J6" s="5">
        <v>1</v>
      </c>
      <c r="K6" s="5">
        <f t="shared" si="0"/>
        <v>4</v>
      </c>
      <c r="M6" s="26">
        <v>23</v>
      </c>
      <c r="N6" s="26">
        <v>26</v>
      </c>
      <c r="O6" s="26">
        <v>28</v>
      </c>
      <c r="S6" s="26">
        <v>19</v>
      </c>
      <c r="T6" s="26">
        <v>25</v>
      </c>
      <c r="U6" s="26">
        <v>28</v>
      </c>
      <c r="V6" s="26">
        <v>26</v>
      </c>
      <c r="W6" s="26">
        <v>22</v>
      </c>
      <c r="X6" s="26">
        <v>7</v>
      </c>
      <c r="Y6" s="26">
        <v>28</v>
      </c>
      <c r="Z6" s="26">
        <v>26</v>
      </c>
      <c r="AA6" s="26">
        <v>25</v>
      </c>
      <c r="AB6" s="26">
        <v>23</v>
      </c>
      <c r="AC6" s="26">
        <v>21</v>
      </c>
      <c r="AE6" s="55">
        <f>B6/72</f>
        <v>8.8194444444444446</v>
      </c>
      <c r="AF6" s="55">
        <f t="shared" ref="AF6:AF8" si="1">AVERAGE(S6:W6,Y6:AC6,M6:Q6)/3</f>
        <v>8.2051282051282062</v>
      </c>
    </row>
    <row r="7" spans="1:32" x14ac:dyDescent="0.3">
      <c r="A7" s="4" t="s">
        <v>46</v>
      </c>
      <c r="B7" s="33">
        <v>601</v>
      </c>
      <c r="C7" s="35" t="s">
        <v>32</v>
      </c>
      <c r="D7" s="52" t="s">
        <v>90</v>
      </c>
      <c r="E7" s="28" t="s">
        <v>85</v>
      </c>
      <c r="F7" s="28" t="s">
        <v>71</v>
      </c>
      <c r="G7" s="28" t="s">
        <v>91</v>
      </c>
      <c r="H7" s="35">
        <v>2</v>
      </c>
      <c r="I7" s="32">
        <v>1</v>
      </c>
      <c r="J7" s="33">
        <v>2</v>
      </c>
      <c r="K7" s="33">
        <f t="shared" si="0"/>
        <v>3</v>
      </c>
      <c r="M7" s="26">
        <v>24</v>
      </c>
      <c r="N7" s="26">
        <v>25</v>
      </c>
      <c r="O7" s="26">
        <v>25</v>
      </c>
      <c r="P7" s="26">
        <v>25</v>
      </c>
      <c r="S7" s="26">
        <v>23</v>
      </c>
      <c r="T7" s="26">
        <v>23</v>
      </c>
      <c r="U7" s="26">
        <v>28</v>
      </c>
      <c r="V7" s="26">
        <v>27</v>
      </c>
      <c r="W7" s="26">
        <v>28</v>
      </c>
      <c r="X7" s="26">
        <v>9</v>
      </c>
      <c r="Y7" s="26">
        <v>27</v>
      </c>
      <c r="Z7" s="26">
        <v>26</v>
      </c>
      <c r="AA7" s="26">
        <v>26</v>
      </c>
      <c r="AB7" s="26">
        <v>27</v>
      </c>
      <c r="AC7" s="26">
        <v>24</v>
      </c>
      <c r="AE7" s="55">
        <f>B7/72</f>
        <v>8.3472222222222214</v>
      </c>
      <c r="AF7" s="55">
        <f t="shared" si="1"/>
        <v>8.5238095238095237</v>
      </c>
    </row>
    <row r="8" spans="1:32" x14ac:dyDescent="0.3">
      <c r="A8" s="4" t="s">
        <v>49</v>
      </c>
      <c r="B8" s="33">
        <v>575</v>
      </c>
      <c r="C8" s="35" t="s">
        <v>36</v>
      </c>
      <c r="D8" s="52" t="s">
        <v>90</v>
      </c>
      <c r="E8" s="28" t="s">
        <v>83</v>
      </c>
      <c r="F8" s="28" t="s">
        <v>92</v>
      </c>
      <c r="G8" s="28" t="s">
        <v>71</v>
      </c>
      <c r="H8" s="35">
        <v>0</v>
      </c>
      <c r="I8" s="32">
        <v>0</v>
      </c>
      <c r="J8" s="33">
        <v>0</v>
      </c>
      <c r="K8" s="33">
        <f t="shared" si="0"/>
        <v>0</v>
      </c>
      <c r="M8" s="26">
        <v>21</v>
      </c>
      <c r="N8" s="26">
        <v>23</v>
      </c>
      <c r="O8" s="26">
        <v>21</v>
      </c>
      <c r="S8" s="26">
        <v>25</v>
      </c>
      <c r="T8" s="26">
        <v>23</v>
      </c>
      <c r="U8" s="26">
        <v>26</v>
      </c>
      <c r="V8" s="26">
        <v>26</v>
      </c>
      <c r="Y8" s="26">
        <v>25</v>
      </c>
      <c r="Z8" s="26">
        <v>26</v>
      </c>
      <c r="AA8" s="26">
        <v>26</v>
      </c>
      <c r="AB8" s="26">
        <v>28</v>
      </c>
      <c r="AC8" s="26">
        <v>24</v>
      </c>
      <c r="AE8" s="55">
        <f>B8/72</f>
        <v>7.9861111111111107</v>
      </c>
      <c r="AF8" s="55">
        <f t="shared" si="1"/>
        <v>8.1666666666666661</v>
      </c>
    </row>
    <row r="9" spans="1:32" x14ac:dyDescent="0.3">
      <c r="A9" s="39"/>
      <c r="B9" s="40"/>
      <c r="C9" s="41"/>
      <c r="D9" s="42"/>
      <c r="E9" s="42"/>
      <c r="F9" s="42"/>
      <c r="G9" s="42"/>
      <c r="H9" s="41"/>
      <c r="I9" s="40"/>
      <c r="J9" s="40"/>
      <c r="K9" s="40"/>
    </row>
    <row r="10" spans="1:32" x14ac:dyDescent="0.3">
      <c r="A10" s="4" t="s">
        <v>14</v>
      </c>
      <c r="B10" s="33" t="s">
        <v>21</v>
      </c>
      <c r="D10" s="111" t="s">
        <v>20</v>
      </c>
      <c r="E10" s="112"/>
      <c r="F10" s="130">
        <v>44387</v>
      </c>
      <c r="G10" s="130"/>
      <c r="I10" s="33" t="s">
        <v>19</v>
      </c>
      <c r="J10" s="111" t="s">
        <v>70</v>
      </c>
      <c r="K10" s="112"/>
    </row>
    <row r="12" spans="1:32" x14ac:dyDescent="0.3">
      <c r="A12" s="117" t="s">
        <v>0</v>
      </c>
      <c r="B12" s="121" t="s">
        <v>6</v>
      </c>
      <c r="C12" s="133"/>
      <c r="D12" s="134" t="s">
        <v>7</v>
      </c>
      <c r="E12" s="112"/>
      <c r="F12" s="121"/>
      <c r="G12" s="121"/>
      <c r="H12" s="135" t="s">
        <v>16</v>
      </c>
      <c r="I12" s="126" t="s">
        <v>17</v>
      </c>
      <c r="J12" s="131" t="s">
        <v>18</v>
      </c>
      <c r="K12" s="131" t="s">
        <v>8</v>
      </c>
    </row>
    <row r="13" spans="1:32" ht="73.95" customHeight="1" thickBot="1" x14ac:dyDescent="0.35">
      <c r="A13" s="118"/>
      <c r="B13" s="27" t="s">
        <v>2</v>
      </c>
      <c r="C13" s="10" t="s">
        <v>9</v>
      </c>
      <c r="D13" s="50" t="s">
        <v>48</v>
      </c>
      <c r="E13" s="15" t="s">
        <v>45</v>
      </c>
      <c r="F13" s="15" t="s">
        <v>46</v>
      </c>
      <c r="G13" s="15" t="s">
        <v>49</v>
      </c>
      <c r="H13" s="136"/>
      <c r="I13" s="127"/>
      <c r="J13" s="132"/>
      <c r="K13" s="132"/>
    </row>
    <row r="14" spans="1:32" ht="15" thickTop="1" x14ac:dyDescent="0.3">
      <c r="A14" s="22" t="s">
        <v>48</v>
      </c>
      <c r="B14" s="5">
        <v>635</v>
      </c>
      <c r="C14" s="9">
        <v>1</v>
      </c>
      <c r="D14" s="23" t="s">
        <v>71</v>
      </c>
      <c r="E14" s="25" t="s">
        <v>88</v>
      </c>
      <c r="F14" s="24"/>
      <c r="G14" s="24" t="s">
        <v>91</v>
      </c>
      <c r="H14" s="9">
        <v>1</v>
      </c>
      <c r="I14" s="8">
        <v>3</v>
      </c>
      <c r="J14" s="5">
        <v>1</v>
      </c>
      <c r="K14" s="5">
        <f t="shared" ref="K14:K17" si="2">SUM(I14:J14)</f>
        <v>4</v>
      </c>
    </row>
    <row r="15" spans="1:32" x14ac:dyDescent="0.3">
      <c r="A15" s="4" t="s">
        <v>45</v>
      </c>
      <c r="B15" s="5">
        <v>611</v>
      </c>
      <c r="C15" s="9">
        <v>2</v>
      </c>
      <c r="D15" s="51" t="s">
        <v>87</v>
      </c>
      <c r="E15" s="28" t="s">
        <v>71</v>
      </c>
      <c r="F15" s="28"/>
      <c r="G15" s="28" t="s">
        <v>85</v>
      </c>
      <c r="H15" s="9">
        <v>2</v>
      </c>
      <c r="I15" s="8">
        <v>2</v>
      </c>
      <c r="J15" s="5">
        <v>2</v>
      </c>
      <c r="K15" s="5">
        <f t="shared" si="2"/>
        <v>4</v>
      </c>
    </row>
    <row r="16" spans="1:32" x14ac:dyDescent="0.3">
      <c r="A16" s="4" t="s">
        <v>46</v>
      </c>
      <c r="B16" s="33">
        <v>0</v>
      </c>
      <c r="C16" s="35">
        <v>4</v>
      </c>
      <c r="D16" s="52"/>
      <c r="E16" s="28"/>
      <c r="F16" s="28" t="s">
        <v>71</v>
      </c>
      <c r="G16" s="28"/>
      <c r="H16" s="35">
        <v>0</v>
      </c>
      <c r="I16" s="32">
        <v>0</v>
      </c>
      <c r="J16" s="33">
        <v>0</v>
      </c>
      <c r="K16" s="33">
        <f t="shared" si="2"/>
        <v>0</v>
      </c>
    </row>
    <row r="17" spans="1:22" x14ac:dyDescent="0.3">
      <c r="A17" s="4" t="s">
        <v>49</v>
      </c>
      <c r="B17" s="33">
        <v>592</v>
      </c>
      <c r="C17" s="35">
        <v>3</v>
      </c>
      <c r="D17" s="52" t="s">
        <v>92</v>
      </c>
      <c r="E17" s="28" t="s">
        <v>84</v>
      </c>
      <c r="F17" s="28"/>
      <c r="G17" s="28" t="s">
        <v>71</v>
      </c>
      <c r="H17" s="35">
        <v>0</v>
      </c>
      <c r="I17" s="32">
        <v>1</v>
      </c>
      <c r="J17" s="33">
        <v>0</v>
      </c>
      <c r="K17" s="33">
        <f t="shared" si="2"/>
        <v>1</v>
      </c>
    </row>
    <row r="19" spans="1:22" x14ac:dyDescent="0.3">
      <c r="A19" s="4" t="s">
        <v>14</v>
      </c>
      <c r="B19" s="33" t="s">
        <v>32</v>
      </c>
      <c r="D19" s="111" t="s">
        <v>20</v>
      </c>
      <c r="E19" s="112"/>
      <c r="F19" s="130">
        <v>44388</v>
      </c>
      <c r="G19" s="130"/>
      <c r="I19" s="33" t="s">
        <v>19</v>
      </c>
      <c r="J19" s="111" t="s">
        <v>70</v>
      </c>
      <c r="K19" s="112"/>
    </row>
    <row r="21" spans="1:22" ht="15" customHeight="1" x14ac:dyDescent="0.3">
      <c r="A21" s="117" t="s">
        <v>0</v>
      </c>
      <c r="B21" s="121" t="s">
        <v>6</v>
      </c>
      <c r="C21" s="133"/>
      <c r="D21" s="134" t="s">
        <v>7</v>
      </c>
      <c r="E21" s="112"/>
      <c r="F21" s="121"/>
      <c r="G21" s="121"/>
      <c r="H21" s="135" t="s">
        <v>16</v>
      </c>
      <c r="I21" s="126" t="s">
        <v>17</v>
      </c>
      <c r="J21" s="131" t="s">
        <v>18</v>
      </c>
      <c r="K21" s="131" t="s">
        <v>8</v>
      </c>
    </row>
    <row r="22" spans="1:22" ht="72.599999999999994" customHeight="1" thickBot="1" x14ac:dyDescent="0.35">
      <c r="A22" s="118"/>
      <c r="B22" s="27" t="s">
        <v>2</v>
      </c>
      <c r="C22" s="10" t="s">
        <v>9</v>
      </c>
      <c r="D22" s="50" t="s">
        <v>48</v>
      </c>
      <c r="E22" s="15" t="s">
        <v>45</v>
      </c>
      <c r="F22" s="15" t="s">
        <v>46</v>
      </c>
      <c r="G22" s="15" t="s">
        <v>49</v>
      </c>
      <c r="H22" s="136"/>
      <c r="I22" s="127"/>
      <c r="J22" s="132"/>
      <c r="K22" s="132"/>
      <c r="V22" s="26" t="s">
        <v>106</v>
      </c>
    </row>
    <row r="23" spans="1:22" ht="15" thickTop="1" x14ac:dyDescent="0.3">
      <c r="A23" s="22" t="s">
        <v>48</v>
      </c>
      <c r="B23" s="5">
        <v>610</v>
      </c>
      <c r="C23" s="38">
        <v>2</v>
      </c>
      <c r="D23" s="23" t="s">
        <v>71</v>
      </c>
      <c r="E23" s="25" t="s">
        <v>88</v>
      </c>
      <c r="F23" s="24"/>
      <c r="G23" s="24" t="s">
        <v>91</v>
      </c>
      <c r="H23" s="9">
        <v>1</v>
      </c>
      <c r="I23" s="8">
        <v>2</v>
      </c>
      <c r="J23" s="5">
        <v>1</v>
      </c>
      <c r="K23" s="5">
        <f t="shared" ref="K23:K26" si="3">SUM(I23:J23)</f>
        <v>3</v>
      </c>
    </row>
    <row r="24" spans="1:22" x14ac:dyDescent="0.3">
      <c r="A24" s="4" t="s">
        <v>45</v>
      </c>
      <c r="B24" s="5">
        <v>622</v>
      </c>
      <c r="C24" s="38">
        <v>1</v>
      </c>
      <c r="D24" s="51" t="s">
        <v>87</v>
      </c>
      <c r="E24" s="28" t="s">
        <v>71</v>
      </c>
      <c r="F24" s="28"/>
      <c r="G24" s="28" t="s">
        <v>92</v>
      </c>
      <c r="H24" s="9">
        <v>1</v>
      </c>
      <c r="I24" s="8">
        <v>3</v>
      </c>
      <c r="J24" s="5">
        <v>1</v>
      </c>
      <c r="K24" s="5">
        <f t="shared" si="3"/>
        <v>4</v>
      </c>
    </row>
    <row r="25" spans="1:22" x14ac:dyDescent="0.3">
      <c r="A25" s="4" t="s">
        <v>46</v>
      </c>
      <c r="B25" s="33">
        <v>0</v>
      </c>
      <c r="C25" s="34">
        <v>4</v>
      </c>
      <c r="D25" s="52"/>
      <c r="E25" s="28"/>
      <c r="F25" s="28" t="s">
        <v>71</v>
      </c>
      <c r="G25" s="28"/>
      <c r="H25" s="35">
        <v>0</v>
      </c>
      <c r="I25" s="32">
        <v>0</v>
      </c>
      <c r="J25" s="33">
        <v>0</v>
      </c>
      <c r="K25" s="33">
        <f t="shared" si="3"/>
        <v>0</v>
      </c>
    </row>
    <row r="26" spans="1:22" x14ac:dyDescent="0.3">
      <c r="A26" s="4" t="s">
        <v>49</v>
      </c>
      <c r="B26" s="33">
        <v>593</v>
      </c>
      <c r="C26" s="34">
        <v>3</v>
      </c>
      <c r="D26" s="52" t="s">
        <v>92</v>
      </c>
      <c r="E26" s="28" t="s">
        <v>91</v>
      </c>
      <c r="F26" s="28"/>
      <c r="G26" s="28" t="s">
        <v>71</v>
      </c>
      <c r="H26" s="35">
        <v>1</v>
      </c>
      <c r="I26" s="32">
        <v>1</v>
      </c>
      <c r="J26" s="33">
        <v>1</v>
      </c>
      <c r="K26" s="33">
        <f t="shared" si="3"/>
        <v>2</v>
      </c>
    </row>
  </sheetData>
  <mergeCells count="37">
    <mergeCell ref="A3:A4"/>
    <mergeCell ref="B3:C3"/>
    <mergeCell ref="D3:G3"/>
    <mergeCell ref="H3:H4"/>
    <mergeCell ref="I3:I4"/>
    <mergeCell ref="D19:E19"/>
    <mergeCell ref="F19:G19"/>
    <mergeCell ref="J19:K19"/>
    <mergeCell ref="J21:J22"/>
    <mergeCell ref="A12:A13"/>
    <mergeCell ref="B12:C12"/>
    <mergeCell ref="D12:G12"/>
    <mergeCell ref="H12:H13"/>
    <mergeCell ref="I12:I13"/>
    <mergeCell ref="J12:J13"/>
    <mergeCell ref="K12:K13"/>
    <mergeCell ref="K21:K22"/>
    <mergeCell ref="A21:A22"/>
    <mergeCell ref="B21:C21"/>
    <mergeCell ref="D21:G21"/>
    <mergeCell ref="H21:H22"/>
    <mergeCell ref="D1:E1"/>
    <mergeCell ref="F1:G1"/>
    <mergeCell ref="D10:E10"/>
    <mergeCell ref="F10:G10"/>
    <mergeCell ref="J10:K10"/>
    <mergeCell ref="J3:J4"/>
    <mergeCell ref="J1:K1"/>
    <mergeCell ref="K3:K4"/>
    <mergeCell ref="I21:I22"/>
    <mergeCell ref="Y3:AC4"/>
    <mergeCell ref="AD3:AD4"/>
    <mergeCell ref="AE3:AF3"/>
    <mergeCell ref="M3:Q4"/>
    <mergeCell ref="R3:R4"/>
    <mergeCell ref="S3:W4"/>
    <mergeCell ref="X3:X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1E2E6-3E93-40E6-8279-E4E173C1372D}">
  <dimension ref="A1:AG28"/>
  <sheetViews>
    <sheetView topLeftCell="A13" workbookViewId="0">
      <selection activeCell="J24" sqref="J24:K28"/>
    </sheetView>
  </sheetViews>
  <sheetFormatPr defaultRowHeight="14.4" x14ac:dyDescent="0.3"/>
  <cols>
    <col min="1" max="1" width="16.44140625" style="1" customWidth="1"/>
    <col min="2" max="2" width="7" style="26" customWidth="1"/>
    <col min="3" max="3" width="7.33203125" style="26" customWidth="1"/>
    <col min="4" max="7" width="5.6640625" style="26" customWidth="1"/>
    <col min="8" max="8" width="5.6640625" style="70" customWidth="1"/>
    <col min="9" max="9" width="6.109375" style="26" customWidth="1"/>
    <col min="10" max="10" width="10.5546875" style="26" customWidth="1"/>
    <col min="11" max="11" width="9.44140625" style="26" customWidth="1"/>
    <col min="12" max="12" width="7.33203125" style="26" customWidth="1"/>
    <col min="14" max="31" width="4.6640625" style="26" customWidth="1"/>
    <col min="32" max="32" width="10.33203125" style="26" customWidth="1"/>
    <col min="33" max="33" width="9.44140625" style="26" customWidth="1"/>
  </cols>
  <sheetData>
    <row r="1" spans="1:33" x14ac:dyDescent="0.3">
      <c r="A1" s="4" t="s">
        <v>14</v>
      </c>
      <c r="B1" s="48" t="s">
        <v>15</v>
      </c>
      <c r="D1" s="111" t="s">
        <v>20</v>
      </c>
      <c r="E1" s="112"/>
      <c r="F1" s="130">
        <v>44360</v>
      </c>
      <c r="G1" s="130"/>
      <c r="H1" s="73"/>
      <c r="J1" s="48" t="s">
        <v>19</v>
      </c>
      <c r="K1" s="111" t="s">
        <v>69</v>
      </c>
      <c r="L1" s="112"/>
    </row>
    <row r="3" spans="1:33" x14ac:dyDescent="0.3">
      <c r="A3" s="117" t="s">
        <v>0</v>
      </c>
      <c r="B3" s="121" t="s">
        <v>6</v>
      </c>
      <c r="C3" s="133"/>
      <c r="D3" s="134" t="s">
        <v>7</v>
      </c>
      <c r="E3" s="112"/>
      <c r="F3" s="121"/>
      <c r="G3" s="121"/>
      <c r="H3" s="67"/>
      <c r="I3" s="135" t="s">
        <v>16</v>
      </c>
      <c r="J3" s="126" t="s">
        <v>17</v>
      </c>
      <c r="K3" s="131" t="s">
        <v>18</v>
      </c>
      <c r="L3" s="131" t="s">
        <v>8</v>
      </c>
      <c r="N3" s="128" t="s">
        <v>5</v>
      </c>
      <c r="O3" s="128"/>
      <c r="P3" s="128"/>
      <c r="Q3" s="128"/>
      <c r="R3" s="128"/>
      <c r="S3" s="129" t="s">
        <v>95</v>
      </c>
      <c r="T3" s="128" t="s">
        <v>12</v>
      </c>
      <c r="U3" s="128"/>
      <c r="V3" s="128"/>
      <c r="W3" s="128"/>
      <c r="X3" s="128"/>
      <c r="Y3" s="129" t="s">
        <v>95</v>
      </c>
      <c r="Z3" s="128" t="s">
        <v>13</v>
      </c>
      <c r="AA3" s="128"/>
      <c r="AB3" s="128"/>
      <c r="AC3" s="128"/>
      <c r="AD3" s="128"/>
      <c r="AE3" s="129" t="s">
        <v>95</v>
      </c>
      <c r="AF3" s="128" t="s">
        <v>86</v>
      </c>
      <c r="AG3" s="128"/>
    </row>
    <row r="4" spans="1:33" ht="87.6" thickBot="1" x14ac:dyDescent="0.35">
      <c r="A4" s="118"/>
      <c r="B4" s="27" t="s">
        <v>2</v>
      </c>
      <c r="C4" s="10" t="s">
        <v>9</v>
      </c>
      <c r="D4" s="16" t="s">
        <v>50</v>
      </c>
      <c r="E4" s="15" t="s">
        <v>47</v>
      </c>
      <c r="F4" s="15" t="s">
        <v>51</v>
      </c>
      <c r="G4" s="15" t="s">
        <v>52</v>
      </c>
      <c r="H4" s="74"/>
      <c r="I4" s="136"/>
      <c r="J4" s="127"/>
      <c r="K4" s="132"/>
      <c r="L4" s="132"/>
      <c r="N4" s="128"/>
      <c r="O4" s="128"/>
      <c r="P4" s="128"/>
      <c r="Q4" s="128"/>
      <c r="R4" s="128"/>
      <c r="S4" s="129"/>
      <c r="T4" s="128"/>
      <c r="U4" s="128"/>
      <c r="V4" s="128"/>
      <c r="W4" s="128"/>
      <c r="X4" s="128"/>
      <c r="Y4" s="129"/>
      <c r="Z4" s="128"/>
      <c r="AA4" s="128"/>
      <c r="AB4" s="128"/>
      <c r="AC4" s="128"/>
      <c r="AD4" s="128"/>
      <c r="AE4" s="129"/>
      <c r="AF4" s="26" t="s">
        <v>6</v>
      </c>
      <c r="AG4" s="56" t="s">
        <v>96</v>
      </c>
    </row>
    <row r="5" spans="1:33" ht="15" thickTop="1" x14ac:dyDescent="0.3">
      <c r="A5" s="4" t="s">
        <v>50</v>
      </c>
      <c r="B5" s="5">
        <v>605</v>
      </c>
      <c r="C5" s="9" t="s">
        <v>15</v>
      </c>
      <c r="D5" s="23" t="s">
        <v>71</v>
      </c>
      <c r="E5" s="25" t="s">
        <v>87</v>
      </c>
      <c r="F5" s="24" t="s">
        <v>91</v>
      </c>
      <c r="G5" s="24" t="s">
        <v>87</v>
      </c>
      <c r="H5" s="75"/>
      <c r="I5" s="9">
        <v>3</v>
      </c>
      <c r="J5" s="8">
        <v>3</v>
      </c>
      <c r="K5" s="5">
        <v>3</v>
      </c>
      <c r="L5" s="5">
        <f t="shared" ref="L5:L8" si="0">SUM(J5:K5)</f>
        <v>6</v>
      </c>
      <c r="N5" s="26">
        <v>29</v>
      </c>
      <c r="O5" s="26">
        <v>23</v>
      </c>
      <c r="P5" s="26">
        <v>23</v>
      </c>
      <c r="Q5" s="26">
        <v>27</v>
      </c>
      <c r="R5" s="26">
        <v>26</v>
      </c>
      <c r="T5" s="26">
        <v>24</v>
      </c>
      <c r="U5" s="26">
        <v>24</v>
      </c>
      <c r="V5" s="26">
        <v>27</v>
      </c>
      <c r="W5" s="26">
        <v>25</v>
      </c>
      <c r="X5" s="26">
        <v>18</v>
      </c>
      <c r="Y5" s="26">
        <v>8</v>
      </c>
      <c r="Z5" s="26">
        <v>25</v>
      </c>
      <c r="AA5" s="26">
        <v>25</v>
      </c>
      <c r="AB5" s="26">
        <v>26</v>
      </c>
      <c r="AC5" s="26">
        <v>28</v>
      </c>
      <c r="AD5" s="26">
        <v>25</v>
      </c>
      <c r="AF5" s="55">
        <f>B5/72</f>
        <v>8.4027777777777786</v>
      </c>
      <c r="AG5" s="55">
        <f>AVERAGE(T5:X5,Z5:AD5,N5:R5)/3</f>
        <v>8.3333333333333339</v>
      </c>
    </row>
    <row r="6" spans="1:33" x14ac:dyDescent="0.3">
      <c r="A6" s="4" t="s">
        <v>47</v>
      </c>
      <c r="B6" s="5">
        <v>582</v>
      </c>
      <c r="C6" s="9" t="s">
        <v>21</v>
      </c>
      <c r="D6" s="51" t="s">
        <v>88</v>
      </c>
      <c r="E6" s="28" t="s">
        <v>71</v>
      </c>
      <c r="F6" s="28" t="s">
        <v>88</v>
      </c>
      <c r="G6" s="28" t="s">
        <v>87</v>
      </c>
      <c r="H6" s="75"/>
      <c r="I6" s="9">
        <v>1</v>
      </c>
      <c r="J6" s="8">
        <v>2</v>
      </c>
      <c r="K6" s="5">
        <v>1</v>
      </c>
      <c r="L6" s="5">
        <f t="shared" si="0"/>
        <v>3</v>
      </c>
      <c r="N6" s="26">
        <v>21</v>
      </c>
      <c r="O6" s="26">
        <v>25</v>
      </c>
      <c r="P6" s="26">
        <v>25</v>
      </c>
      <c r="Q6" s="26">
        <v>25</v>
      </c>
      <c r="R6" s="26">
        <v>22</v>
      </c>
      <c r="T6" s="26">
        <v>21</v>
      </c>
      <c r="U6" s="26">
        <v>22</v>
      </c>
      <c r="V6" s="26">
        <v>26</v>
      </c>
      <c r="W6" s="26">
        <v>25</v>
      </c>
      <c r="X6" s="26">
        <v>28</v>
      </c>
      <c r="Z6" s="26">
        <v>27</v>
      </c>
      <c r="AA6" s="26">
        <v>25</v>
      </c>
      <c r="AB6" s="26">
        <v>26</v>
      </c>
      <c r="AC6" s="26">
        <v>26</v>
      </c>
      <c r="AD6" s="26">
        <v>24</v>
      </c>
      <c r="AF6" s="55">
        <f>B6/72</f>
        <v>8.0833333333333339</v>
      </c>
      <c r="AG6" s="55">
        <f t="shared" ref="AG6:AG8" si="1">AVERAGE(T6:X6,Z6:AD6,N6:R6)/3</f>
        <v>8.1777777777777789</v>
      </c>
    </row>
    <row r="7" spans="1:33" x14ac:dyDescent="0.3">
      <c r="A7" s="4" t="s">
        <v>51</v>
      </c>
      <c r="B7" s="48">
        <v>576</v>
      </c>
      <c r="C7" s="49" t="s">
        <v>32</v>
      </c>
      <c r="D7" s="52" t="s">
        <v>92</v>
      </c>
      <c r="E7" s="28" t="s">
        <v>87</v>
      </c>
      <c r="F7" s="28" t="s">
        <v>71</v>
      </c>
      <c r="G7" s="28" t="s">
        <v>90</v>
      </c>
      <c r="H7" s="76"/>
      <c r="I7" s="49">
        <v>1</v>
      </c>
      <c r="J7" s="47">
        <v>1</v>
      </c>
      <c r="K7" s="48">
        <v>1</v>
      </c>
      <c r="L7" s="48">
        <f t="shared" si="0"/>
        <v>2</v>
      </c>
      <c r="N7" s="26">
        <v>24</v>
      </c>
      <c r="O7" s="26">
        <v>26</v>
      </c>
      <c r="P7" s="26">
        <v>23</v>
      </c>
      <c r="Q7" s="26">
        <v>23</v>
      </c>
      <c r="R7" s="26">
        <v>26</v>
      </c>
      <c r="T7" s="26">
        <v>25</v>
      </c>
      <c r="U7" s="26">
        <v>23</v>
      </c>
      <c r="V7" s="26">
        <v>23</v>
      </c>
      <c r="W7" s="26">
        <v>25</v>
      </c>
      <c r="X7" s="26">
        <v>19</v>
      </c>
      <c r="Y7" s="26">
        <v>6</v>
      </c>
      <c r="Z7" s="26">
        <v>16</v>
      </c>
      <c r="AA7" s="26">
        <v>26</v>
      </c>
      <c r="AB7" s="26">
        <v>22</v>
      </c>
      <c r="AC7" s="26">
        <v>24</v>
      </c>
      <c r="AF7" s="55">
        <f>B7/72</f>
        <v>8</v>
      </c>
      <c r="AG7" s="55">
        <f t="shared" si="1"/>
        <v>7.7380952380952381</v>
      </c>
    </row>
    <row r="8" spans="1:33" x14ac:dyDescent="0.3">
      <c r="A8" s="4" t="s">
        <v>52</v>
      </c>
      <c r="B8" s="48">
        <v>551</v>
      </c>
      <c r="C8" s="49" t="s">
        <v>36</v>
      </c>
      <c r="D8" s="52" t="s">
        <v>88</v>
      </c>
      <c r="E8" s="28" t="s">
        <v>88</v>
      </c>
      <c r="F8" s="28" t="s">
        <v>89</v>
      </c>
      <c r="G8" s="28" t="s">
        <v>71</v>
      </c>
      <c r="H8" s="76"/>
      <c r="I8" s="49">
        <v>1</v>
      </c>
      <c r="J8" s="47">
        <v>0</v>
      </c>
      <c r="K8" s="48">
        <v>1</v>
      </c>
      <c r="L8" s="48">
        <f t="shared" si="0"/>
        <v>1</v>
      </c>
      <c r="N8" s="26">
        <v>21</v>
      </c>
      <c r="O8" s="26">
        <v>25</v>
      </c>
      <c r="P8" s="26">
        <v>26</v>
      </c>
      <c r="Q8" s="26">
        <v>26</v>
      </c>
      <c r="R8" s="26">
        <v>24</v>
      </c>
      <c r="T8" s="26">
        <v>25</v>
      </c>
      <c r="U8" s="26">
        <v>25</v>
      </c>
      <c r="V8" s="26">
        <v>24</v>
      </c>
      <c r="W8" s="26">
        <v>24</v>
      </c>
      <c r="X8" s="26">
        <v>23</v>
      </c>
      <c r="Z8" s="26">
        <v>21</v>
      </c>
      <c r="AA8" s="26">
        <v>23</v>
      </c>
      <c r="AB8" s="26">
        <v>23</v>
      </c>
      <c r="AC8" s="26">
        <v>25</v>
      </c>
      <c r="AF8" s="55">
        <f>B8/72</f>
        <v>7.6527777777777777</v>
      </c>
      <c r="AG8" s="55">
        <f t="shared" si="1"/>
        <v>7.9761904761904754</v>
      </c>
    </row>
    <row r="9" spans="1:33" x14ac:dyDescent="0.3">
      <c r="A9" s="39"/>
      <c r="B9" s="40"/>
      <c r="C9" s="41"/>
      <c r="D9" s="42"/>
      <c r="E9" s="42"/>
      <c r="F9" s="42"/>
      <c r="G9" s="42"/>
      <c r="H9" s="65"/>
      <c r="I9" s="41"/>
      <c r="J9" s="40"/>
      <c r="K9" s="40"/>
      <c r="L9" s="40"/>
    </row>
    <row r="10" spans="1:33" x14ac:dyDescent="0.3">
      <c r="A10" s="4" t="s">
        <v>14</v>
      </c>
      <c r="B10" s="48" t="s">
        <v>21</v>
      </c>
      <c r="D10" s="111" t="s">
        <v>20</v>
      </c>
      <c r="E10" s="112"/>
      <c r="F10" s="130">
        <v>44387</v>
      </c>
      <c r="G10" s="130"/>
      <c r="H10" s="73"/>
      <c r="J10" s="48" t="s">
        <v>19</v>
      </c>
      <c r="K10" s="111" t="s">
        <v>70</v>
      </c>
      <c r="L10" s="112"/>
    </row>
    <row r="12" spans="1:33" x14ac:dyDescent="0.3">
      <c r="A12" s="117" t="s">
        <v>0</v>
      </c>
      <c r="B12" s="121" t="s">
        <v>6</v>
      </c>
      <c r="C12" s="133"/>
      <c r="D12" s="137" t="s">
        <v>7</v>
      </c>
      <c r="E12" s="138"/>
      <c r="F12" s="138"/>
      <c r="G12" s="138"/>
      <c r="H12" s="112"/>
      <c r="I12" s="135" t="s">
        <v>16</v>
      </c>
      <c r="J12" s="126" t="s">
        <v>17</v>
      </c>
      <c r="K12" s="131" t="s">
        <v>18</v>
      </c>
      <c r="L12" s="131" t="s">
        <v>8</v>
      </c>
    </row>
    <row r="13" spans="1:33" ht="87.6" thickBot="1" x14ac:dyDescent="0.35">
      <c r="A13" s="118"/>
      <c r="B13" s="27" t="s">
        <v>2</v>
      </c>
      <c r="C13" s="10" t="s">
        <v>9</v>
      </c>
      <c r="D13" s="16" t="s">
        <v>50</v>
      </c>
      <c r="E13" s="15" t="s">
        <v>47</v>
      </c>
      <c r="F13" s="15" t="s">
        <v>51</v>
      </c>
      <c r="G13" s="15" t="s">
        <v>52</v>
      </c>
      <c r="H13" s="77" t="s">
        <v>101</v>
      </c>
      <c r="I13" s="136"/>
      <c r="J13" s="127"/>
      <c r="K13" s="132"/>
      <c r="L13" s="132"/>
    </row>
    <row r="14" spans="1:33" ht="15" thickTop="1" x14ac:dyDescent="0.3">
      <c r="A14" s="4" t="s">
        <v>50</v>
      </c>
      <c r="B14" s="5">
        <v>589</v>
      </c>
      <c r="C14" s="9">
        <v>3</v>
      </c>
      <c r="D14" s="23" t="s">
        <v>71</v>
      </c>
      <c r="E14" s="25" t="s">
        <v>87</v>
      </c>
      <c r="F14" s="24" t="s">
        <v>84</v>
      </c>
      <c r="G14" s="24" t="s">
        <v>83</v>
      </c>
      <c r="H14" s="75" t="s">
        <v>90</v>
      </c>
      <c r="I14" s="9">
        <v>1</v>
      </c>
      <c r="J14" s="8">
        <v>2</v>
      </c>
      <c r="K14" s="5">
        <v>1</v>
      </c>
      <c r="L14" s="5">
        <f t="shared" ref="L14:L18" si="2">SUM(J14:K14)</f>
        <v>3</v>
      </c>
    </row>
    <row r="15" spans="1:33" x14ac:dyDescent="0.3">
      <c r="A15" s="4" t="s">
        <v>47</v>
      </c>
      <c r="B15" s="5">
        <v>605</v>
      </c>
      <c r="C15" s="9">
        <v>2</v>
      </c>
      <c r="D15" s="51" t="s">
        <v>88</v>
      </c>
      <c r="E15" s="28" t="s">
        <v>71</v>
      </c>
      <c r="F15" s="28" t="s">
        <v>87</v>
      </c>
      <c r="G15" s="28" t="s">
        <v>92</v>
      </c>
      <c r="H15" s="75" t="s">
        <v>89</v>
      </c>
      <c r="I15" s="9">
        <v>2</v>
      </c>
      <c r="J15" s="8">
        <v>3</v>
      </c>
      <c r="K15" s="5">
        <v>2</v>
      </c>
      <c r="L15" s="5">
        <f t="shared" si="2"/>
        <v>5</v>
      </c>
    </row>
    <row r="16" spans="1:33" x14ac:dyDescent="0.3">
      <c r="A16" s="4" t="s">
        <v>51</v>
      </c>
      <c r="B16" s="48">
        <v>556</v>
      </c>
      <c r="C16" s="49">
        <v>5</v>
      </c>
      <c r="D16" s="52" t="s">
        <v>85</v>
      </c>
      <c r="E16" s="28" t="s">
        <v>88</v>
      </c>
      <c r="F16" s="28" t="s">
        <v>71</v>
      </c>
      <c r="G16" s="28" t="s">
        <v>88</v>
      </c>
      <c r="H16" s="76" t="s">
        <v>88</v>
      </c>
      <c r="I16" s="49">
        <v>1</v>
      </c>
      <c r="J16" s="47">
        <v>0</v>
      </c>
      <c r="K16" s="48">
        <v>1</v>
      </c>
      <c r="L16" s="48">
        <f t="shared" si="2"/>
        <v>1</v>
      </c>
    </row>
    <row r="17" spans="1:33" x14ac:dyDescent="0.3">
      <c r="A17" s="4" t="s">
        <v>52</v>
      </c>
      <c r="B17" s="48">
        <v>565</v>
      </c>
      <c r="C17" s="49">
        <v>4</v>
      </c>
      <c r="D17" s="52" t="s">
        <v>82</v>
      </c>
      <c r="E17" s="28" t="s">
        <v>91</v>
      </c>
      <c r="F17" s="28" t="s">
        <v>87</v>
      </c>
      <c r="G17" s="28" t="s">
        <v>71</v>
      </c>
      <c r="H17" s="76" t="s">
        <v>84</v>
      </c>
      <c r="I17" s="49">
        <v>3</v>
      </c>
      <c r="J17" s="47">
        <v>1</v>
      </c>
      <c r="K17" s="48">
        <v>3</v>
      </c>
      <c r="L17" s="48">
        <f t="shared" si="2"/>
        <v>4</v>
      </c>
    </row>
    <row r="18" spans="1:33" x14ac:dyDescent="0.3">
      <c r="A18" s="85" t="s">
        <v>101</v>
      </c>
      <c r="B18" s="69">
        <v>606</v>
      </c>
      <c r="C18" s="67">
        <v>1</v>
      </c>
      <c r="D18" s="29" t="s">
        <v>89</v>
      </c>
      <c r="E18" s="28" t="s">
        <v>90</v>
      </c>
      <c r="F18" s="28" t="s">
        <v>87</v>
      </c>
      <c r="G18" s="28" t="s">
        <v>85</v>
      </c>
      <c r="H18" s="76" t="s">
        <v>71</v>
      </c>
      <c r="I18" s="71">
        <v>3</v>
      </c>
      <c r="J18" s="68">
        <v>4</v>
      </c>
      <c r="K18" s="69">
        <v>3</v>
      </c>
      <c r="L18" s="69">
        <f t="shared" si="2"/>
        <v>7</v>
      </c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</row>
    <row r="20" spans="1:33" x14ac:dyDescent="0.3">
      <c r="A20" s="4" t="s">
        <v>14</v>
      </c>
      <c r="B20" s="48" t="s">
        <v>32</v>
      </c>
      <c r="D20" s="111" t="s">
        <v>20</v>
      </c>
      <c r="E20" s="112"/>
      <c r="F20" s="130">
        <v>44388</v>
      </c>
      <c r="G20" s="130"/>
      <c r="H20" s="73"/>
      <c r="J20" s="48" t="s">
        <v>19</v>
      </c>
      <c r="K20" s="111" t="s">
        <v>70</v>
      </c>
      <c r="L20" s="112"/>
    </row>
    <row r="22" spans="1:33" x14ac:dyDescent="0.3">
      <c r="A22" s="117" t="s">
        <v>0</v>
      </c>
      <c r="B22" s="121" t="s">
        <v>6</v>
      </c>
      <c r="C22" s="133"/>
      <c r="D22" s="137" t="s">
        <v>7</v>
      </c>
      <c r="E22" s="138"/>
      <c r="F22" s="138"/>
      <c r="G22" s="138"/>
      <c r="H22" s="112"/>
      <c r="I22" s="135" t="s">
        <v>16</v>
      </c>
      <c r="J22" s="126" t="s">
        <v>17</v>
      </c>
      <c r="K22" s="131" t="s">
        <v>18</v>
      </c>
      <c r="L22" s="131" t="s">
        <v>8</v>
      </c>
    </row>
    <row r="23" spans="1:33" ht="87.6" thickBot="1" x14ac:dyDescent="0.35">
      <c r="A23" s="118"/>
      <c r="B23" s="27" t="s">
        <v>2</v>
      </c>
      <c r="C23" s="10" t="s">
        <v>9</v>
      </c>
      <c r="D23" s="16" t="s">
        <v>50</v>
      </c>
      <c r="E23" s="15" t="s">
        <v>47</v>
      </c>
      <c r="F23" s="15" t="s">
        <v>51</v>
      </c>
      <c r="G23" s="15" t="s">
        <v>52</v>
      </c>
      <c r="H23" s="77" t="s">
        <v>101</v>
      </c>
      <c r="I23" s="136"/>
      <c r="J23" s="127"/>
      <c r="K23" s="132"/>
      <c r="L23" s="132"/>
    </row>
    <row r="24" spans="1:33" ht="15" thickTop="1" x14ac:dyDescent="0.3">
      <c r="A24" s="4" t="s">
        <v>50</v>
      </c>
      <c r="B24" s="5">
        <v>526</v>
      </c>
      <c r="C24" s="38">
        <v>5</v>
      </c>
      <c r="D24" s="23" t="s">
        <v>71</v>
      </c>
      <c r="E24" s="25" t="s">
        <v>90</v>
      </c>
      <c r="F24" s="24" t="s">
        <v>91</v>
      </c>
      <c r="G24" s="24" t="s">
        <v>88</v>
      </c>
      <c r="H24" s="75" t="s">
        <v>92</v>
      </c>
      <c r="I24" s="9">
        <v>1</v>
      </c>
      <c r="J24" s="8">
        <v>0</v>
      </c>
      <c r="K24" s="5">
        <v>1</v>
      </c>
      <c r="L24" s="5">
        <f t="shared" ref="L24:L27" si="3">SUM(J24:K24)</f>
        <v>1</v>
      </c>
    </row>
    <row r="25" spans="1:33" x14ac:dyDescent="0.3">
      <c r="A25" s="4" t="s">
        <v>47</v>
      </c>
      <c r="B25" s="5">
        <v>596</v>
      </c>
      <c r="C25" s="38">
        <v>2</v>
      </c>
      <c r="D25" s="51" t="s">
        <v>89</v>
      </c>
      <c r="E25" s="28" t="s">
        <v>71</v>
      </c>
      <c r="F25" s="28" t="s">
        <v>82</v>
      </c>
      <c r="G25" s="28" t="s">
        <v>90</v>
      </c>
      <c r="H25" s="75" t="s">
        <v>91</v>
      </c>
      <c r="I25" s="9">
        <v>3</v>
      </c>
      <c r="J25" s="8">
        <v>3</v>
      </c>
      <c r="K25" s="5">
        <v>3</v>
      </c>
      <c r="L25" s="5">
        <f t="shared" si="3"/>
        <v>6</v>
      </c>
    </row>
    <row r="26" spans="1:33" x14ac:dyDescent="0.3">
      <c r="A26" s="4" t="s">
        <v>51</v>
      </c>
      <c r="B26" s="48">
        <v>576</v>
      </c>
      <c r="C26" s="46">
        <v>4</v>
      </c>
      <c r="D26" s="52" t="s">
        <v>92</v>
      </c>
      <c r="E26" s="28" t="s">
        <v>83</v>
      </c>
      <c r="F26" s="28" t="s">
        <v>71</v>
      </c>
      <c r="G26" s="28" t="s">
        <v>84</v>
      </c>
      <c r="H26" s="76" t="s">
        <v>91</v>
      </c>
      <c r="I26" s="49">
        <v>1</v>
      </c>
      <c r="J26" s="47">
        <v>1</v>
      </c>
      <c r="K26" s="48">
        <v>1</v>
      </c>
      <c r="L26" s="48">
        <f t="shared" si="3"/>
        <v>2</v>
      </c>
    </row>
    <row r="27" spans="1:33" x14ac:dyDescent="0.3">
      <c r="A27" s="4" t="s">
        <v>52</v>
      </c>
      <c r="B27" s="48">
        <v>596</v>
      </c>
      <c r="C27" s="46">
        <v>3</v>
      </c>
      <c r="D27" s="52" t="s">
        <v>87</v>
      </c>
      <c r="E27" s="28" t="s">
        <v>89</v>
      </c>
      <c r="F27" s="28" t="s">
        <v>85</v>
      </c>
      <c r="G27" s="28" t="s">
        <v>71</v>
      </c>
      <c r="H27" s="76" t="s">
        <v>90</v>
      </c>
      <c r="I27" s="49">
        <v>3</v>
      </c>
      <c r="J27" s="47">
        <v>2</v>
      </c>
      <c r="K27" s="48">
        <v>3</v>
      </c>
      <c r="L27" s="48">
        <f t="shared" si="3"/>
        <v>5</v>
      </c>
    </row>
    <row r="28" spans="1:33" x14ac:dyDescent="0.3">
      <c r="A28" s="85" t="s">
        <v>101</v>
      </c>
      <c r="B28" s="69">
        <v>602</v>
      </c>
      <c r="C28" s="69">
        <v>1</v>
      </c>
      <c r="D28" s="29" t="s">
        <v>91</v>
      </c>
      <c r="E28" s="28" t="s">
        <v>92</v>
      </c>
      <c r="F28" s="28" t="s">
        <v>92</v>
      </c>
      <c r="G28" s="28" t="s">
        <v>89</v>
      </c>
      <c r="H28" s="76" t="s">
        <v>71</v>
      </c>
      <c r="I28" s="71">
        <v>2</v>
      </c>
      <c r="J28" s="69">
        <v>4</v>
      </c>
      <c r="K28" s="69">
        <v>2</v>
      </c>
      <c r="L28" s="69">
        <v>0</v>
      </c>
    </row>
  </sheetData>
  <mergeCells count="37">
    <mergeCell ref="D1:E1"/>
    <mergeCell ref="F1:G1"/>
    <mergeCell ref="K1:L1"/>
    <mergeCell ref="A3:A4"/>
    <mergeCell ref="B3:C3"/>
    <mergeCell ref="D3:G3"/>
    <mergeCell ref="I3:I4"/>
    <mergeCell ref="J3:J4"/>
    <mergeCell ref="K3:K4"/>
    <mergeCell ref="L3:L4"/>
    <mergeCell ref="D10:E10"/>
    <mergeCell ref="F10:G10"/>
    <mergeCell ref="K10:L10"/>
    <mergeCell ref="A12:A13"/>
    <mergeCell ref="B12:C12"/>
    <mergeCell ref="I12:I13"/>
    <mergeCell ref="J12:J13"/>
    <mergeCell ref="K12:K13"/>
    <mergeCell ref="L12:L13"/>
    <mergeCell ref="D12:H12"/>
    <mergeCell ref="D20:E20"/>
    <mergeCell ref="F20:G20"/>
    <mergeCell ref="K20:L20"/>
    <mergeCell ref="A22:A23"/>
    <mergeCell ref="B22:C22"/>
    <mergeCell ref="I22:I23"/>
    <mergeCell ref="J22:J23"/>
    <mergeCell ref="K22:K23"/>
    <mergeCell ref="L22:L23"/>
    <mergeCell ref="D22:H22"/>
    <mergeCell ref="AF3:AG3"/>
    <mergeCell ref="N3:R4"/>
    <mergeCell ref="S3:S4"/>
    <mergeCell ref="T3:X4"/>
    <mergeCell ref="Y3:Y4"/>
    <mergeCell ref="Z3:AD4"/>
    <mergeCell ref="AE3:AE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C96FF-B6AF-4F1D-B3F7-E6363ED293AC}">
  <sheetPr>
    <pageSetUpPr fitToPage="1"/>
  </sheetPr>
  <dimension ref="A1:BK46"/>
  <sheetViews>
    <sheetView topLeftCell="A24" workbookViewId="0">
      <pane xSplit="1" topLeftCell="B1" activePane="topRight" state="frozen"/>
      <selection pane="topRight" activeCell="Z29" sqref="Z29"/>
    </sheetView>
  </sheetViews>
  <sheetFormatPr defaultRowHeight="14.4" x14ac:dyDescent="0.3"/>
  <cols>
    <col min="1" max="1" width="22.33203125" style="1" customWidth="1"/>
    <col min="2" max="3" width="8.6640625" style="26" customWidth="1"/>
    <col min="4" max="10" width="6.6640625" style="26" customWidth="1"/>
    <col min="11" max="13" width="6.6640625" style="70" customWidth="1"/>
    <col min="14" max="14" width="6.6640625" style="26" customWidth="1"/>
    <col min="15" max="15" width="7.6640625" style="26" customWidth="1"/>
    <col min="16" max="16" width="10.88671875" style="26" customWidth="1"/>
    <col min="17" max="17" width="9.44140625" style="26" customWidth="1"/>
    <col min="18" max="18" width="9.109375" style="26"/>
    <col min="20" max="61" width="4.6640625" style="26" customWidth="1"/>
    <col min="62" max="62" width="10.33203125" style="26" customWidth="1"/>
    <col min="63" max="63" width="9.44140625" style="26" customWidth="1"/>
  </cols>
  <sheetData>
    <row r="1" spans="1:63" x14ac:dyDescent="0.3">
      <c r="A1" s="4" t="s">
        <v>14</v>
      </c>
      <c r="B1" s="48" t="s">
        <v>15</v>
      </c>
      <c r="D1" s="111" t="s">
        <v>20</v>
      </c>
      <c r="E1" s="112"/>
      <c r="F1" s="130">
        <v>44360</v>
      </c>
      <c r="G1" s="130"/>
      <c r="H1" s="18"/>
      <c r="I1" s="18"/>
      <c r="P1" s="48" t="s">
        <v>19</v>
      </c>
      <c r="Q1" s="111" t="s">
        <v>69</v>
      </c>
      <c r="R1" s="112"/>
    </row>
    <row r="2" spans="1:63" ht="11.25" customHeight="1" x14ac:dyDescent="0.3"/>
    <row r="3" spans="1:63" x14ac:dyDescent="0.3">
      <c r="A3" s="117" t="s">
        <v>0</v>
      </c>
      <c r="B3" s="121" t="s">
        <v>6</v>
      </c>
      <c r="C3" s="133"/>
      <c r="D3" s="134" t="s">
        <v>7</v>
      </c>
      <c r="E3" s="112"/>
      <c r="F3" s="112"/>
      <c r="G3" s="112"/>
      <c r="H3" s="112"/>
      <c r="I3" s="112"/>
      <c r="J3" s="121"/>
      <c r="K3" s="121"/>
      <c r="L3" s="121"/>
      <c r="M3" s="121"/>
      <c r="N3" s="121"/>
      <c r="O3" s="135" t="s">
        <v>16</v>
      </c>
      <c r="P3" s="126" t="s">
        <v>17</v>
      </c>
      <c r="Q3" s="131" t="s">
        <v>18</v>
      </c>
      <c r="R3" s="131" t="s">
        <v>8</v>
      </c>
      <c r="T3" s="128" t="s">
        <v>5</v>
      </c>
      <c r="U3" s="128"/>
      <c r="V3" s="128"/>
      <c r="W3" s="128"/>
      <c r="X3" s="128"/>
      <c r="Y3" s="129" t="s">
        <v>95</v>
      </c>
      <c r="Z3" s="128" t="s">
        <v>12</v>
      </c>
      <c r="AA3" s="128"/>
      <c r="AB3" s="128"/>
      <c r="AC3" s="128"/>
      <c r="AD3" s="128"/>
      <c r="AE3" s="129" t="s">
        <v>95</v>
      </c>
      <c r="AF3" s="128" t="s">
        <v>13</v>
      </c>
      <c r="AG3" s="128"/>
      <c r="AH3" s="128"/>
      <c r="AI3" s="128"/>
      <c r="AJ3" s="128"/>
      <c r="AK3" s="129" t="s">
        <v>95</v>
      </c>
      <c r="AL3" s="128" t="s">
        <v>27</v>
      </c>
      <c r="AM3" s="128"/>
      <c r="AN3" s="128"/>
      <c r="AO3" s="128"/>
      <c r="AP3" s="128"/>
      <c r="AQ3" s="129" t="s">
        <v>95</v>
      </c>
      <c r="AR3" s="128" t="s">
        <v>28</v>
      </c>
      <c r="AS3" s="128"/>
      <c r="AT3" s="128"/>
      <c r="AU3" s="128"/>
      <c r="AV3" s="128"/>
      <c r="AW3" s="129" t="s">
        <v>95</v>
      </c>
      <c r="AX3" s="128" t="s">
        <v>29</v>
      </c>
      <c r="AY3" s="128"/>
      <c r="AZ3" s="128"/>
      <c r="BA3" s="128"/>
      <c r="BB3" s="128"/>
      <c r="BC3" s="129" t="s">
        <v>95</v>
      </c>
      <c r="BD3" s="128" t="s">
        <v>30</v>
      </c>
      <c r="BE3" s="128"/>
      <c r="BF3" s="128"/>
      <c r="BG3" s="128"/>
      <c r="BH3" s="128"/>
      <c r="BI3" s="129" t="s">
        <v>95</v>
      </c>
      <c r="BJ3" s="128" t="s">
        <v>86</v>
      </c>
      <c r="BK3" s="128"/>
    </row>
    <row r="4" spans="1:63" ht="79.5" customHeight="1" thickBot="1" x14ac:dyDescent="0.35">
      <c r="A4" s="118"/>
      <c r="B4" s="27" t="s">
        <v>2</v>
      </c>
      <c r="C4" s="10" t="s">
        <v>9</v>
      </c>
      <c r="D4" s="50" t="s">
        <v>55</v>
      </c>
      <c r="E4" s="15" t="s">
        <v>54</v>
      </c>
      <c r="F4" s="15" t="s">
        <v>67</v>
      </c>
      <c r="G4" s="15" t="s">
        <v>65</v>
      </c>
      <c r="H4" s="15" t="s">
        <v>58</v>
      </c>
      <c r="I4" s="15" t="s">
        <v>53</v>
      </c>
      <c r="J4" s="15" t="s">
        <v>56</v>
      </c>
      <c r="K4" s="15"/>
      <c r="L4" s="15"/>
      <c r="M4" s="15"/>
      <c r="N4" s="15" t="s">
        <v>60</v>
      </c>
      <c r="O4" s="136"/>
      <c r="P4" s="127"/>
      <c r="Q4" s="132"/>
      <c r="R4" s="132"/>
      <c r="T4" s="128"/>
      <c r="U4" s="128"/>
      <c r="V4" s="128"/>
      <c r="W4" s="128"/>
      <c r="X4" s="128"/>
      <c r="Y4" s="129"/>
      <c r="Z4" s="128"/>
      <c r="AA4" s="128"/>
      <c r="AB4" s="128"/>
      <c r="AC4" s="128"/>
      <c r="AD4" s="128"/>
      <c r="AE4" s="129"/>
      <c r="AF4" s="128"/>
      <c r="AG4" s="128"/>
      <c r="AH4" s="128"/>
      <c r="AI4" s="128"/>
      <c r="AJ4" s="128"/>
      <c r="AK4" s="129"/>
      <c r="AL4" s="128"/>
      <c r="AM4" s="128"/>
      <c r="AN4" s="128"/>
      <c r="AO4" s="128"/>
      <c r="AP4" s="128"/>
      <c r="AQ4" s="129"/>
      <c r="AR4" s="128"/>
      <c r="AS4" s="128"/>
      <c r="AT4" s="128"/>
      <c r="AU4" s="128"/>
      <c r="AV4" s="128"/>
      <c r="AW4" s="129"/>
      <c r="AX4" s="128"/>
      <c r="AY4" s="128"/>
      <c r="AZ4" s="128"/>
      <c r="BA4" s="128"/>
      <c r="BB4" s="128"/>
      <c r="BC4" s="129"/>
      <c r="BD4" s="128"/>
      <c r="BE4" s="128"/>
      <c r="BF4" s="128"/>
      <c r="BG4" s="128"/>
      <c r="BH4" s="128"/>
      <c r="BI4" s="129"/>
      <c r="BJ4" s="26" t="s">
        <v>6</v>
      </c>
      <c r="BK4" s="56" t="s">
        <v>96</v>
      </c>
    </row>
    <row r="5" spans="1:63" ht="15" thickTop="1" x14ac:dyDescent="0.3">
      <c r="A5" s="22" t="s">
        <v>55</v>
      </c>
      <c r="B5" s="5">
        <v>654</v>
      </c>
      <c r="C5" s="38" t="s">
        <v>15</v>
      </c>
      <c r="D5" s="58" t="s">
        <v>71</v>
      </c>
      <c r="E5" s="59" t="s">
        <v>82</v>
      </c>
      <c r="F5" s="59" t="s">
        <v>85</v>
      </c>
      <c r="G5" s="59" t="s">
        <v>31</v>
      </c>
      <c r="H5" s="59" t="s">
        <v>82</v>
      </c>
      <c r="I5" s="59" t="s">
        <v>89</v>
      </c>
      <c r="J5" s="60" t="s">
        <v>94</v>
      </c>
      <c r="K5" s="60"/>
      <c r="L5" s="60"/>
      <c r="M5" s="60"/>
      <c r="N5" s="60" t="s">
        <v>87</v>
      </c>
      <c r="O5" s="61">
        <v>7</v>
      </c>
      <c r="P5" s="8">
        <v>9</v>
      </c>
      <c r="Q5" s="5">
        <v>7</v>
      </c>
      <c r="R5" s="5">
        <f t="shared" ref="R5:R14" si="0">SUM(P5:Q5)</f>
        <v>16</v>
      </c>
      <c r="T5" s="26">
        <v>26</v>
      </c>
      <c r="U5" s="26">
        <v>30</v>
      </c>
      <c r="V5" s="26">
        <v>25</v>
      </c>
      <c r="W5" s="26">
        <v>28</v>
      </c>
      <c r="X5" s="26">
        <v>29</v>
      </c>
      <c r="Z5" s="26">
        <v>29</v>
      </c>
      <c r="AA5" s="26">
        <v>27</v>
      </c>
      <c r="AB5" s="26">
        <v>28</v>
      </c>
      <c r="AC5" s="26">
        <v>27</v>
      </c>
      <c r="AF5" s="26">
        <v>28</v>
      </c>
      <c r="AG5" s="26">
        <v>29</v>
      </c>
      <c r="AH5" s="26">
        <v>27</v>
      </c>
      <c r="AI5" s="26">
        <v>21</v>
      </c>
      <c r="AL5" s="26">
        <v>28</v>
      </c>
      <c r="AM5" s="26">
        <v>27</v>
      </c>
      <c r="AN5" s="26">
        <v>25</v>
      </c>
      <c r="AX5" s="26">
        <v>25</v>
      </c>
      <c r="AY5" s="26">
        <v>28</v>
      </c>
      <c r="AZ5" s="26">
        <v>26</v>
      </c>
      <c r="BA5" s="26">
        <v>27</v>
      </c>
      <c r="BB5" s="26">
        <v>28</v>
      </c>
      <c r="BD5" s="26">
        <v>29</v>
      </c>
      <c r="BE5" s="26">
        <v>30</v>
      </c>
      <c r="BF5" s="26">
        <v>29</v>
      </c>
      <c r="BJ5" s="55">
        <f>B5/72</f>
        <v>9.0833333333333339</v>
      </c>
      <c r="BK5" s="55">
        <f t="shared" ref="BK5:BK12" si="1">AVERAGE(Z5:AD5,BD5:BH5,AF5:AJ5,AL5:AP5,AR5:AV5,AX5:BB5,T5:X5)/3</f>
        <v>9.1111111111111107</v>
      </c>
    </row>
    <row r="6" spans="1:63" x14ac:dyDescent="0.3">
      <c r="A6" s="4" t="s">
        <v>54</v>
      </c>
      <c r="B6" s="5">
        <v>646</v>
      </c>
      <c r="C6" s="38" t="s">
        <v>21</v>
      </c>
      <c r="D6" s="51" t="s">
        <v>83</v>
      </c>
      <c r="E6" s="28" t="s">
        <v>71</v>
      </c>
      <c r="F6" s="28" t="s">
        <v>94</v>
      </c>
      <c r="G6" s="28" t="s">
        <v>31</v>
      </c>
      <c r="H6" s="28" t="s">
        <v>89</v>
      </c>
      <c r="I6" s="28" t="s">
        <v>87</v>
      </c>
      <c r="J6" s="28" t="s">
        <v>91</v>
      </c>
      <c r="K6" s="28"/>
      <c r="L6" s="28"/>
      <c r="M6" s="28"/>
      <c r="N6" s="28" t="s">
        <v>82</v>
      </c>
      <c r="O6" s="9">
        <v>6</v>
      </c>
      <c r="P6" s="8">
        <v>8</v>
      </c>
      <c r="Q6" s="5">
        <v>6</v>
      </c>
      <c r="R6" s="5">
        <f t="shared" si="0"/>
        <v>14</v>
      </c>
      <c r="T6" s="26">
        <v>26</v>
      </c>
      <c r="U6" s="26">
        <v>29</v>
      </c>
      <c r="V6" s="26">
        <v>29</v>
      </c>
      <c r="W6" s="26">
        <v>24</v>
      </c>
      <c r="X6" s="26">
        <v>25</v>
      </c>
      <c r="Y6" s="26">
        <v>10</v>
      </c>
      <c r="Z6" s="26">
        <v>26</v>
      </c>
      <c r="AA6" s="26">
        <v>29</v>
      </c>
      <c r="AB6" s="26">
        <v>28</v>
      </c>
      <c r="AF6" s="26">
        <v>23</v>
      </c>
      <c r="AG6" s="26">
        <v>28</v>
      </c>
      <c r="AH6" s="26">
        <v>28</v>
      </c>
      <c r="AI6" s="26">
        <v>29</v>
      </c>
      <c r="AL6" s="26">
        <v>28</v>
      </c>
      <c r="AM6" s="26">
        <v>25</v>
      </c>
      <c r="AN6" s="26">
        <v>30</v>
      </c>
      <c r="AO6" s="26">
        <v>25</v>
      </c>
      <c r="AP6" s="26">
        <v>28</v>
      </c>
      <c r="AR6" s="26">
        <v>27</v>
      </c>
      <c r="AS6" s="26">
        <v>26</v>
      </c>
      <c r="AT6" s="26">
        <v>28</v>
      </c>
      <c r="AU6" s="26">
        <v>29</v>
      </c>
      <c r="BD6" s="26">
        <v>26</v>
      </c>
      <c r="BE6" s="26">
        <v>23</v>
      </c>
      <c r="BF6" s="26">
        <v>27</v>
      </c>
      <c r="BJ6" s="55">
        <f t="shared" ref="BJ6:BJ14" si="2">B6/72</f>
        <v>8.9722222222222214</v>
      </c>
      <c r="BK6" s="55">
        <f t="shared" si="1"/>
        <v>8.9722222222222232</v>
      </c>
    </row>
    <row r="7" spans="1:63" x14ac:dyDescent="0.3">
      <c r="A7" s="4" t="s">
        <v>67</v>
      </c>
      <c r="B7" s="5">
        <v>631</v>
      </c>
      <c r="C7" s="38" t="s">
        <v>32</v>
      </c>
      <c r="D7" s="51" t="s">
        <v>84</v>
      </c>
      <c r="E7" s="28" t="s">
        <v>93</v>
      </c>
      <c r="F7" s="28" t="s">
        <v>71</v>
      </c>
      <c r="G7" s="28" t="s">
        <v>31</v>
      </c>
      <c r="H7" s="28" t="s">
        <v>88</v>
      </c>
      <c r="I7" s="28" t="s">
        <v>92</v>
      </c>
      <c r="J7" s="28" t="s">
        <v>90</v>
      </c>
      <c r="K7" s="28"/>
      <c r="L7" s="28"/>
      <c r="M7" s="28"/>
      <c r="N7" s="28" t="s">
        <v>94</v>
      </c>
      <c r="O7" s="9">
        <v>2</v>
      </c>
      <c r="P7" s="8">
        <v>7</v>
      </c>
      <c r="Q7" s="5">
        <v>2</v>
      </c>
      <c r="R7" s="5">
        <f t="shared" si="0"/>
        <v>9</v>
      </c>
      <c r="T7" s="26">
        <v>24</v>
      </c>
      <c r="U7" s="26">
        <v>27</v>
      </c>
      <c r="V7" s="26">
        <v>27</v>
      </c>
      <c r="W7" s="26">
        <v>29</v>
      </c>
      <c r="X7" s="26">
        <v>28</v>
      </c>
      <c r="Y7" s="26">
        <v>8</v>
      </c>
      <c r="Z7" s="26">
        <v>26</v>
      </c>
      <c r="AA7" s="26">
        <v>23</v>
      </c>
      <c r="AB7" s="26">
        <v>28</v>
      </c>
      <c r="AC7" s="26">
        <v>26</v>
      </c>
      <c r="AD7" s="26">
        <v>26</v>
      </c>
      <c r="AF7" s="26">
        <v>26</v>
      </c>
      <c r="AG7" s="26">
        <v>28</v>
      </c>
      <c r="AH7" s="26">
        <v>26</v>
      </c>
      <c r="AI7" s="26">
        <v>26</v>
      </c>
      <c r="AL7" s="26">
        <v>27</v>
      </c>
      <c r="AM7" s="26">
        <v>23</v>
      </c>
      <c r="AN7" s="26">
        <v>25</v>
      </c>
      <c r="AO7" s="26">
        <v>23</v>
      </c>
      <c r="AR7" s="26">
        <v>25</v>
      </c>
      <c r="AS7" s="26">
        <v>25</v>
      </c>
      <c r="AT7" s="26">
        <v>28</v>
      </c>
      <c r="AU7" s="26">
        <v>28</v>
      </c>
      <c r="AX7" s="26">
        <v>27</v>
      </c>
      <c r="AY7" s="26">
        <v>26</v>
      </c>
      <c r="AZ7" s="26">
        <v>26</v>
      </c>
      <c r="BA7" s="26">
        <v>25</v>
      </c>
      <c r="BB7" s="26">
        <v>26</v>
      </c>
      <c r="BJ7" s="55">
        <f t="shared" si="2"/>
        <v>8.7638888888888893</v>
      </c>
      <c r="BK7" s="55">
        <f t="shared" si="1"/>
        <v>8.6913580246913575</v>
      </c>
    </row>
    <row r="8" spans="1:63" x14ac:dyDescent="0.3">
      <c r="A8" s="4" t="s">
        <v>65</v>
      </c>
      <c r="B8" s="5">
        <v>630</v>
      </c>
      <c r="C8" s="38" t="s">
        <v>36</v>
      </c>
      <c r="D8" s="51" t="s">
        <v>99</v>
      </c>
      <c r="E8" s="28" t="s">
        <v>99</v>
      </c>
      <c r="F8" s="28" t="s">
        <v>99</v>
      </c>
      <c r="G8" s="28" t="s">
        <v>71</v>
      </c>
      <c r="H8" s="28" t="s">
        <v>84</v>
      </c>
      <c r="I8" s="28" t="s">
        <v>85</v>
      </c>
      <c r="J8" s="28" t="s">
        <v>89</v>
      </c>
      <c r="K8" s="28"/>
      <c r="L8" s="28"/>
      <c r="M8" s="28"/>
      <c r="N8" s="28" t="s">
        <v>85</v>
      </c>
      <c r="O8" s="9">
        <v>3</v>
      </c>
      <c r="P8" s="8">
        <v>6</v>
      </c>
      <c r="Q8" s="5">
        <v>3</v>
      </c>
      <c r="R8" s="5">
        <f t="shared" si="0"/>
        <v>9</v>
      </c>
      <c r="T8" s="26">
        <v>23</v>
      </c>
      <c r="U8" s="26">
        <v>29</v>
      </c>
      <c r="V8" s="26">
        <v>21</v>
      </c>
      <c r="W8" s="26">
        <v>26</v>
      </c>
      <c r="X8" s="26">
        <v>24</v>
      </c>
      <c r="Z8" s="26">
        <v>27</v>
      </c>
      <c r="AA8" s="26">
        <v>26</v>
      </c>
      <c r="AB8" s="26">
        <v>25</v>
      </c>
      <c r="AC8" s="26">
        <v>24</v>
      </c>
      <c r="AF8" s="26">
        <v>25</v>
      </c>
      <c r="AG8" s="26">
        <v>24</v>
      </c>
      <c r="AH8" s="26">
        <v>25</v>
      </c>
      <c r="AI8" s="26">
        <v>30</v>
      </c>
      <c r="AJ8" s="26">
        <v>28</v>
      </c>
      <c r="AL8" s="26">
        <v>25</v>
      </c>
      <c r="AM8" s="26">
        <v>25</v>
      </c>
      <c r="AN8" s="26">
        <v>26</v>
      </c>
      <c r="AO8" s="26">
        <v>28</v>
      </c>
      <c r="AP8" s="26">
        <v>30</v>
      </c>
      <c r="BJ8" s="55">
        <f t="shared" si="2"/>
        <v>8.75</v>
      </c>
      <c r="BK8" s="55">
        <f t="shared" si="1"/>
        <v>8.6140350877192979</v>
      </c>
    </row>
    <row r="9" spans="1:63" x14ac:dyDescent="0.3">
      <c r="A9" s="4" t="s">
        <v>58</v>
      </c>
      <c r="B9" s="5">
        <v>625</v>
      </c>
      <c r="C9" s="38" t="s">
        <v>74</v>
      </c>
      <c r="D9" s="51" t="s">
        <v>83</v>
      </c>
      <c r="E9" s="28" t="s">
        <v>90</v>
      </c>
      <c r="F9" s="28" t="s">
        <v>87</v>
      </c>
      <c r="G9" s="28" t="s">
        <v>85</v>
      </c>
      <c r="H9" s="28" t="s">
        <v>71</v>
      </c>
      <c r="I9" s="28" t="s">
        <v>84</v>
      </c>
      <c r="J9" s="28" t="s">
        <v>91</v>
      </c>
      <c r="K9" s="28"/>
      <c r="L9" s="28"/>
      <c r="M9" s="28"/>
      <c r="N9" s="28" t="s">
        <v>89</v>
      </c>
      <c r="O9" s="9">
        <v>4</v>
      </c>
      <c r="P9" s="8">
        <v>5</v>
      </c>
      <c r="Q9" s="5">
        <v>4</v>
      </c>
      <c r="R9" s="5">
        <f t="shared" si="0"/>
        <v>9</v>
      </c>
      <c r="T9" s="26">
        <v>26</v>
      </c>
      <c r="U9" s="26">
        <v>27</v>
      </c>
      <c r="V9" s="26">
        <v>25</v>
      </c>
      <c r="W9" s="26">
        <v>26</v>
      </c>
      <c r="X9" s="26">
        <v>30</v>
      </c>
      <c r="Z9" s="26">
        <v>21</v>
      </c>
      <c r="AA9" s="26">
        <v>27</v>
      </c>
      <c r="AB9" s="26">
        <v>23</v>
      </c>
      <c r="AC9" s="26">
        <v>28</v>
      </c>
      <c r="AD9" s="26">
        <v>29</v>
      </c>
      <c r="AF9" s="26">
        <v>24</v>
      </c>
      <c r="AG9" s="26">
        <v>26</v>
      </c>
      <c r="AH9" s="26">
        <v>27</v>
      </c>
      <c r="AI9" s="26">
        <v>25</v>
      </c>
      <c r="AL9" s="26">
        <v>26</v>
      </c>
      <c r="AM9" s="26">
        <v>23</v>
      </c>
      <c r="AN9" s="26">
        <v>22</v>
      </c>
      <c r="AR9" s="26">
        <v>23</v>
      </c>
      <c r="AS9" s="26">
        <v>26</v>
      </c>
      <c r="AT9" s="26">
        <v>26</v>
      </c>
      <c r="AU9" s="26">
        <v>28</v>
      </c>
      <c r="AX9" s="26">
        <v>26</v>
      </c>
      <c r="AY9" s="26">
        <v>27</v>
      </c>
      <c r="AZ9" s="26">
        <v>26</v>
      </c>
      <c r="BA9" s="26">
        <v>25</v>
      </c>
      <c r="BB9" s="26">
        <v>26</v>
      </c>
      <c r="BC9" s="26">
        <v>9</v>
      </c>
      <c r="BD9" s="26">
        <v>22</v>
      </c>
      <c r="BE9" s="26">
        <v>27</v>
      </c>
      <c r="BF9" s="26">
        <v>26</v>
      </c>
      <c r="BG9" s="26">
        <v>25</v>
      </c>
      <c r="BH9" s="26">
        <v>24</v>
      </c>
      <c r="BJ9" s="55">
        <f t="shared" si="2"/>
        <v>8.6805555555555554</v>
      </c>
      <c r="BK9" s="55">
        <f t="shared" si="1"/>
        <v>8.5161290322580641</v>
      </c>
    </row>
    <row r="10" spans="1:63" x14ac:dyDescent="0.3">
      <c r="A10" s="4" t="s">
        <v>53</v>
      </c>
      <c r="B10" s="5">
        <v>607</v>
      </c>
      <c r="C10" s="38" t="s">
        <v>75</v>
      </c>
      <c r="D10" s="51" t="s">
        <v>90</v>
      </c>
      <c r="E10" s="28" t="s">
        <v>88</v>
      </c>
      <c r="F10" s="28" t="s">
        <v>91</v>
      </c>
      <c r="G10" s="28" t="s">
        <v>93</v>
      </c>
      <c r="H10" s="28" t="s">
        <v>85</v>
      </c>
      <c r="I10" s="28" t="s">
        <v>71</v>
      </c>
      <c r="J10" s="28" t="s">
        <v>89</v>
      </c>
      <c r="K10" s="28"/>
      <c r="L10" s="28"/>
      <c r="M10" s="28"/>
      <c r="N10" s="28" t="s">
        <v>82</v>
      </c>
      <c r="O10" s="9">
        <v>4</v>
      </c>
      <c r="P10" s="8">
        <v>4</v>
      </c>
      <c r="Q10" s="5">
        <v>4</v>
      </c>
      <c r="R10" s="5">
        <f t="shared" si="0"/>
        <v>8</v>
      </c>
      <c r="T10" s="26">
        <v>26</v>
      </c>
      <c r="U10" s="26">
        <v>28</v>
      </c>
      <c r="V10" s="26">
        <v>24</v>
      </c>
      <c r="W10" s="26">
        <v>29</v>
      </c>
      <c r="X10" s="26">
        <v>25</v>
      </c>
      <c r="Y10" s="26">
        <v>10</v>
      </c>
      <c r="Z10" s="26">
        <v>27</v>
      </c>
      <c r="AA10" s="26">
        <v>25</v>
      </c>
      <c r="AB10" s="26">
        <v>24</v>
      </c>
      <c r="AC10" s="26">
        <v>22</v>
      </c>
      <c r="AF10" s="26">
        <v>28</v>
      </c>
      <c r="AG10" s="26">
        <v>24</v>
      </c>
      <c r="AH10" s="26">
        <v>24</v>
      </c>
      <c r="AI10" s="26">
        <v>27</v>
      </c>
      <c r="AL10" s="26">
        <v>24</v>
      </c>
      <c r="AM10" s="26">
        <v>28</v>
      </c>
      <c r="AN10" s="26">
        <v>26</v>
      </c>
      <c r="AO10" s="26">
        <v>28</v>
      </c>
      <c r="AP10" s="26">
        <v>25</v>
      </c>
      <c r="AR10" s="26">
        <v>26</v>
      </c>
      <c r="AS10" s="26">
        <v>26</v>
      </c>
      <c r="AT10" s="26">
        <v>25</v>
      </c>
      <c r="AU10" s="26">
        <v>26</v>
      </c>
      <c r="AX10" s="26">
        <v>27</v>
      </c>
      <c r="AY10" s="26">
        <v>26</v>
      </c>
      <c r="AZ10" s="26">
        <v>27</v>
      </c>
      <c r="BD10" s="26">
        <v>27</v>
      </c>
      <c r="BE10" s="26">
        <v>23</v>
      </c>
      <c r="BF10" s="26">
        <v>26</v>
      </c>
      <c r="BG10" s="26">
        <v>26</v>
      </c>
      <c r="BH10" s="26">
        <v>27</v>
      </c>
      <c r="BJ10" s="55">
        <f t="shared" si="2"/>
        <v>8.4305555555555554</v>
      </c>
      <c r="BK10" s="55">
        <f t="shared" si="1"/>
        <v>8.6222222222222218</v>
      </c>
    </row>
    <row r="11" spans="1:63" x14ac:dyDescent="0.3">
      <c r="A11" s="57" t="s">
        <v>56</v>
      </c>
      <c r="B11" s="48">
        <v>600</v>
      </c>
      <c r="C11" s="46" t="s">
        <v>76</v>
      </c>
      <c r="D11" s="29" t="s">
        <v>93</v>
      </c>
      <c r="E11" s="30" t="s">
        <v>92</v>
      </c>
      <c r="F11" s="28" t="s">
        <v>87</v>
      </c>
      <c r="G11" s="28" t="s">
        <v>88</v>
      </c>
      <c r="H11" s="28" t="s">
        <v>92</v>
      </c>
      <c r="I11" s="28" t="s">
        <v>90</v>
      </c>
      <c r="J11" s="28" t="s">
        <v>71</v>
      </c>
      <c r="K11" s="28"/>
      <c r="L11" s="28"/>
      <c r="M11" s="28"/>
      <c r="N11" s="28" t="s">
        <v>85</v>
      </c>
      <c r="O11" s="49">
        <v>2</v>
      </c>
      <c r="P11" s="47">
        <v>3</v>
      </c>
      <c r="Q11" s="48">
        <v>2</v>
      </c>
      <c r="R11" s="48">
        <f t="shared" si="0"/>
        <v>5</v>
      </c>
      <c r="T11" s="26">
        <v>24</v>
      </c>
      <c r="U11" s="26">
        <v>29</v>
      </c>
      <c r="V11" s="26">
        <v>23</v>
      </c>
      <c r="W11" s="26">
        <v>25</v>
      </c>
      <c r="X11" s="26">
        <v>26</v>
      </c>
      <c r="Y11" s="26">
        <v>8</v>
      </c>
      <c r="Z11" s="26">
        <v>23</v>
      </c>
      <c r="AA11" s="26">
        <v>27</v>
      </c>
      <c r="AB11" s="26">
        <v>25</v>
      </c>
      <c r="AC11" s="26">
        <v>24</v>
      </c>
      <c r="AF11" s="26">
        <v>23</v>
      </c>
      <c r="AG11" s="26">
        <v>25</v>
      </c>
      <c r="AH11" s="26">
        <v>26</v>
      </c>
      <c r="AI11" s="26">
        <v>21</v>
      </c>
      <c r="AJ11" s="26">
        <v>25</v>
      </c>
      <c r="AL11" s="26">
        <v>26</v>
      </c>
      <c r="AM11" s="26">
        <v>26</v>
      </c>
      <c r="AN11" s="26">
        <v>27</v>
      </c>
      <c r="AO11" s="26">
        <v>25</v>
      </c>
      <c r="AR11" s="26">
        <v>24</v>
      </c>
      <c r="AS11" s="26">
        <v>23</v>
      </c>
      <c r="AT11" s="26">
        <v>26</v>
      </c>
      <c r="AU11" s="26">
        <v>25</v>
      </c>
      <c r="AX11" s="26">
        <v>24</v>
      </c>
      <c r="AY11" s="26">
        <v>27</v>
      </c>
      <c r="AZ11" s="26">
        <v>24</v>
      </c>
      <c r="BA11" s="26">
        <v>28</v>
      </c>
      <c r="BB11" s="26">
        <v>29</v>
      </c>
      <c r="BC11" s="26">
        <v>9</v>
      </c>
      <c r="BD11" s="26">
        <v>24</v>
      </c>
      <c r="BE11" s="26">
        <v>24</v>
      </c>
      <c r="BF11" s="26">
        <v>26</v>
      </c>
      <c r="BG11" s="26">
        <v>29</v>
      </c>
      <c r="BH11" s="26">
        <v>27</v>
      </c>
      <c r="BJ11" s="55">
        <f t="shared" si="2"/>
        <v>8.3333333333333339</v>
      </c>
      <c r="BK11" s="55">
        <f t="shared" si="1"/>
        <v>8.4375</v>
      </c>
    </row>
    <row r="12" spans="1:63" ht="15" thickBot="1" x14ac:dyDescent="0.35">
      <c r="A12" s="57" t="s">
        <v>60</v>
      </c>
      <c r="B12" s="48">
        <v>590</v>
      </c>
      <c r="C12" s="46" t="s">
        <v>77</v>
      </c>
      <c r="D12" s="62" t="s">
        <v>88</v>
      </c>
      <c r="E12" s="63" t="s">
        <v>83</v>
      </c>
      <c r="F12" s="64" t="s">
        <v>93</v>
      </c>
      <c r="G12" s="64" t="s">
        <v>84</v>
      </c>
      <c r="H12" s="64" t="s">
        <v>90</v>
      </c>
      <c r="I12" s="64" t="s">
        <v>83</v>
      </c>
      <c r="J12" s="64" t="s">
        <v>84</v>
      </c>
      <c r="K12" s="64"/>
      <c r="L12" s="64"/>
      <c r="M12" s="64"/>
      <c r="N12" s="64" t="s">
        <v>71</v>
      </c>
      <c r="O12" s="10">
        <v>0</v>
      </c>
      <c r="P12" s="47">
        <v>2</v>
      </c>
      <c r="Q12" s="48">
        <v>0</v>
      </c>
      <c r="R12" s="48">
        <f t="shared" si="0"/>
        <v>2</v>
      </c>
      <c r="T12" s="26">
        <v>28</v>
      </c>
      <c r="U12" s="26">
        <v>24</v>
      </c>
      <c r="V12" s="26">
        <v>27</v>
      </c>
      <c r="W12" s="26">
        <v>26</v>
      </c>
      <c r="X12" s="26">
        <v>28</v>
      </c>
      <c r="Z12" s="26">
        <v>25</v>
      </c>
      <c r="AA12" s="26">
        <v>25</v>
      </c>
      <c r="AB12" s="26">
        <v>25</v>
      </c>
      <c r="AF12" s="26">
        <v>21</v>
      </c>
      <c r="AG12" s="26">
        <v>27</v>
      </c>
      <c r="AH12" s="26">
        <v>26</v>
      </c>
      <c r="AI12" s="26">
        <v>23</v>
      </c>
      <c r="AL12" s="26">
        <v>29</v>
      </c>
      <c r="AM12" s="26">
        <v>23</v>
      </c>
      <c r="AN12" s="26">
        <v>26</v>
      </c>
      <c r="AO12" s="26">
        <v>26</v>
      </c>
      <c r="AP12" s="26">
        <v>25</v>
      </c>
      <c r="AR12" s="26">
        <v>26</v>
      </c>
      <c r="AS12" s="26">
        <v>25</v>
      </c>
      <c r="AT12" s="26">
        <v>25</v>
      </c>
      <c r="AU12" s="26">
        <v>27</v>
      </c>
      <c r="AX12" s="26">
        <v>23</v>
      </c>
      <c r="AY12" s="26">
        <v>24</v>
      </c>
      <c r="AZ12" s="26">
        <v>26</v>
      </c>
      <c r="BD12" s="26">
        <v>24</v>
      </c>
      <c r="BE12" s="26">
        <v>27</v>
      </c>
      <c r="BF12" s="26">
        <v>25</v>
      </c>
      <c r="BG12" s="26">
        <v>24</v>
      </c>
      <c r="BH12" s="26">
        <v>26</v>
      </c>
      <c r="BJ12" s="55">
        <f t="shared" si="2"/>
        <v>8.1944444444444446</v>
      </c>
      <c r="BK12" s="55">
        <f t="shared" si="1"/>
        <v>8.4597701149425291</v>
      </c>
    </row>
    <row r="13" spans="1:63" ht="15" thickTop="1" x14ac:dyDescent="0.3">
      <c r="A13" s="39" t="s">
        <v>57</v>
      </c>
      <c r="B13" s="48">
        <v>584</v>
      </c>
      <c r="C13" s="46" t="s">
        <v>97</v>
      </c>
      <c r="D13" s="58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1"/>
      <c r="P13" s="47">
        <v>1</v>
      </c>
      <c r="Q13" s="48">
        <v>0</v>
      </c>
      <c r="R13" s="48">
        <f t="shared" si="0"/>
        <v>1</v>
      </c>
      <c r="BJ13" s="55">
        <f t="shared" si="2"/>
        <v>8.1111111111111107</v>
      </c>
      <c r="BK13" s="55"/>
    </row>
    <row r="14" spans="1:63" x14ac:dyDescent="0.3">
      <c r="A14" s="39" t="s">
        <v>59</v>
      </c>
      <c r="B14" s="48">
        <v>579</v>
      </c>
      <c r="C14" s="46" t="s">
        <v>98</v>
      </c>
      <c r="D14" s="29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49"/>
      <c r="P14" s="47">
        <v>0</v>
      </c>
      <c r="Q14" s="48">
        <v>0</v>
      </c>
      <c r="R14" s="48">
        <f t="shared" si="0"/>
        <v>0</v>
      </c>
      <c r="BJ14" s="55">
        <f t="shared" si="2"/>
        <v>8.0416666666666661</v>
      </c>
      <c r="BK14" s="55"/>
    </row>
    <row r="15" spans="1:63" x14ac:dyDescent="0.3">
      <c r="A15" s="39"/>
      <c r="B15" s="40"/>
      <c r="C15" s="41"/>
      <c r="D15" s="42"/>
      <c r="E15" s="42"/>
      <c r="F15" s="42"/>
      <c r="G15" s="42"/>
      <c r="H15" s="65"/>
      <c r="I15" s="65"/>
      <c r="J15" s="65"/>
      <c r="K15" s="65"/>
      <c r="L15" s="65"/>
      <c r="M15" s="65"/>
      <c r="N15" s="65"/>
      <c r="O15" s="41"/>
      <c r="P15" s="40"/>
      <c r="Q15" s="40"/>
      <c r="R15" s="40"/>
    </row>
    <row r="16" spans="1:63" x14ac:dyDescent="0.3">
      <c r="A16" s="4" t="s">
        <v>14</v>
      </c>
      <c r="B16" s="48" t="s">
        <v>21</v>
      </c>
      <c r="D16" s="111" t="s">
        <v>20</v>
      </c>
      <c r="E16" s="112"/>
      <c r="F16" s="130">
        <v>44387</v>
      </c>
      <c r="G16" s="130"/>
      <c r="H16" s="18"/>
      <c r="I16" s="18"/>
      <c r="J16" s="18"/>
      <c r="K16" s="18"/>
      <c r="L16" s="18"/>
      <c r="M16" s="18"/>
      <c r="N16" s="18"/>
      <c r="P16" s="48" t="s">
        <v>19</v>
      </c>
      <c r="Q16" s="111" t="s">
        <v>70</v>
      </c>
      <c r="R16" s="112"/>
    </row>
    <row r="17" spans="1:63" ht="9" customHeight="1" x14ac:dyDescent="0.3"/>
    <row r="18" spans="1:63" x14ac:dyDescent="0.3">
      <c r="A18" s="139" t="s">
        <v>0</v>
      </c>
      <c r="B18" s="141" t="s">
        <v>6</v>
      </c>
      <c r="C18" s="142"/>
      <c r="D18" s="143" t="s">
        <v>7</v>
      </c>
      <c r="E18" s="144"/>
      <c r="F18" s="144"/>
      <c r="G18" s="144"/>
      <c r="H18" s="144"/>
      <c r="I18" s="144"/>
      <c r="J18" s="141"/>
      <c r="K18" s="141"/>
      <c r="L18" s="141"/>
      <c r="M18" s="141"/>
      <c r="N18" s="141"/>
      <c r="O18" s="135" t="s">
        <v>16</v>
      </c>
      <c r="P18" s="126" t="s">
        <v>17</v>
      </c>
      <c r="Q18" s="131" t="s">
        <v>18</v>
      </c>
      <c r="R18" s="131" t="s">
        <v>8</v>
      </c>
    </row>
    <row r="19" spans="1:63" ht="79.5" customHeight="1" thickBot="1" x14ac:dyDescent="0.35">
      <c r="A19" s="140"/>
      <c r="B19" s="80" t="s">
        <v>2</v>
      </c>
      <c r="C19" s="81" t="s">
        <v>9</v>
      </c>
      <c r="D19" s="82" t="s">
        <v>55</v>
      </c>
      <c r="E19" s="83" t="s">
        <v>54</v>
      </c>
      <c r="F19" s="83" t="s">
        <v>53</v>
      </c>
      <c r="G19" s="83" t="s">
        <v>56</v>
      </c>
      <c r="H19" s="83" t="s">
        <v>58</v>
      </c>
      <c r="I19" s="83" t="s">
        <v>65</v>
      </c>
      <c r="J19" s="83" t="s">
        <v>67</v>
      </c>
      <c r="K19" s="83" t="s">
        <v>57</v>
      </c>
      <c r="L19" s="83" t="s">
        <v>60</v>
      </c>
      <c r="M19" s="83" t="s">
        <v>59</v>
      </c>
      <c r="N19" s="83" t="s">
        <v>100</v>
      </c>
      <c r="O19" s="136"/>
      <c r="P19" s="127"/>
      <c r="Q19" s="132"/>
      <c r="R19" s="132"/>
    </row>
    <row r="20" spans="1:63" ht="15" thickTop="1" x14ac:dyDescent="0.3">
      <c r="A20" s="85" t="s">
        <v>55</v>
      </c>
      <c r="B20" s="86">
        <v>651</v>
      </c>
      <c r="C20" s="95">
        <v>2</v>
      </c>
      <c r="D20" s="107" t="s">
        <v>71</v>
      </c>
      <c r="E20" s="108" t="s">
        <v>91</v>
      </c>
      <c r="F20" s="108" t="s">
        <v>82</v>
      </c>
      <c r="G20" s="108" t="s">
        <v>82</v>
      </c>
      <c r="H20" s="108"/>
      <c r="I20" s="108"/>
      <c r="J20" s="109" t="s">
        <v>82</v>
      </c>
      <c r="K20" s="109" t="s">
        <v>90</v>
      </c>
      <c r="L20" s="109" t="s">
        <v>88</v>
      </c>
      <c r="M20" s="109"/>
      <c r="N20" s="109" t="s">
        <v>92</v>
      </c>
      <c r="O20" s="9">
        <v>4</v>
      </c>
      <c r="P20" s="8">
        <v>9</v>
      </c>
      <c r="Q20" s="5">
        <v>4</v>
      </c>
      <c r="R20" s="5">
        <f t="shared" ref="R20:R26" si="3">SUM(P20:Q20)</f>
        <v>13</v>
      </c>
    </row>
    <row r="21" spans="1:63" x14ac:dyDescent="0.3">
      <c r="A21" s="85" t="s">
        <v>54</v>
      </c>
      <c r="B21" s="86">
        <v>661</v>
      </c>
      <c r="C21" s="95">
        <v>1</v>
      </c>
      <c r="D21" s="93" t="s">
        <v>92</v>
      </c>
      <c r="E21" s="94" t="s">
        <v>71</v>
      </c>
      <c r="F21" s="94" t="s">
        <v>94</v>
      </c>
      <c r="G21" s="94" t="s">
        <v>92</v>
      </c>
      <c r="H21" s="94"/>
      <c r="I21" s="94"/>
      <c r="J21" s="94" t="s">
        <v>91</v>
      </c>
      <c r="K21" s="94" t="s">
        <v>82</v>
      </c>
      <c r="L21" s="94" t="s">
        <v>85</v>
      </c>
      <c r="M21" s="94"/>
      <c r="N21" s="94" t="s">
        <v>88</v>
      </c>
      <c r="O21" s="9">
        <v>4</v>
      </c>
      <c r="P21" s="8">
        <v>10</v>
      </c>
      <c r="Q21" s="5">
        <v>4</v>
      </c>
      <c r="R21" s="5">
        <f t="shared" si="3"/>
        <v>14</v>
      </c>
    </row>
    <row r="22" spans="1:63" x14ac:dyDescent="0.3">
      <c r="A22" s="85" t="s">
        <v>53</v>
      </c>
      <c r="B22" s="86">
        <v>625</v>
      </c>
      <c r="C22" s="95">
        <v>4</v>
      </c>
      <c r="D22" s="93" t="s">
        <v>83</v>
      </c>
      <c r="E22" s="94" t="s">
        <v>93</v>
      </c>
      <c r="F22" s="94" t="s">
        <v>71</v>
      </c>
      <c r="G22" s="94" t="s">
        <v>91</v>
      </c>
      <c r="H22" s="94"/>
      <c r="I22" s="94"/>
      <c r="J22" s="94" t="s">
        <v>92</v>
      </c>
      <c r="K22" s="94" t="s">
        <v>94</v>
      </c>
      <c r="L22" s="94" t="s">
        <v>83</v>
      </c>
      <c r="M22" s="94"/>
      <c r="N22" s="94" t="s">
        <v>83</v>
      </c>
      <c r="O22" s="9">
        <v>2</v>
      </c>
      <c r="P22" s="8">
        <v>7</v>
      </c>
      <c r="Q22" s="5">
        <v>2</v>
      </c>
      <c r="R22" s="5">
        <f t="shared" si="3"/>
        <v>9</v>
      </c>
    </row>
    <row r="23" spans="1:63" x14ac:dyDescent="0.3">
      <c r="A23" s="85" t="s">
        <v>56</v>
      </c>
      <c r="B23" s="86">
        <v>622</v>
      </c>
      <c r="C23" s="95">
        <v>5</v>
      </c>
      <c r="D23" s="93" t="s">
        <v>83</v>
      </c>
      <c r="E23" s="94" t="s">
        <v>91</v>
      </c>
      <c r="F23" s="94" t="s">
        <v>92</v>
      </c>
      <c r="G23" s="94" t="s">
        <v>71</v>
      </c>
      <c r="H23" s="94"/>
      <c r="I23" s="94"/>
      <c r="J23" s="94" t="s">
        <v>83</v>
      </c>
      <c r="K23" s="94" t="s">
        <v>82</v>
      </c>
      <c r="L23" s="94" t="s">
        <v>88</v>
      </c>
      <c r="M23" s="94"/>
      <c r="N23" s="94" t="s">
        <v>88</v>
      </c>
      <c r="O23" s="9">
        <v>2</v>
      </c>
      <c r="P23" s="8">
        <v>6</v>
      </c>
      <c r="Q23" s="5">
        <v>2</v>
      </c>
      <c r="R23" s="5">
        <f t="shared" si="3"/>
        <v>8</v>
      </c>
    </row>
    <row r="24" spans="1:63" x14ac:dyDescent="0.3">
      <c r="A24" s="85" t="s">
        <v>58</v>
      </c>
      <c r="B24" s="86">
        <v>600</v>
      </c>
      <c r="C24" s="95">
        <v>9</v>
      </c>
      <c r="D24" s="93"/>
      <c r="E24" s="94"/>
      <c r="F24" s="94"/>
      <c r="G24" s="94"/>
      <c r="H24" s="94" t="s">
        <v>71</v>
      </c>
      <c r="I24" s="94"/>
      <c r="J24" s="94"/>
      <c r="K24" s="94"/>
      <c r="L24" s="94"/>
      <c r="M24" s="94"/>
      <c r="N24" s="94"/>
      <c r="O24" s="9"/>
      <c r="P24" s="8">
        <v>2</v>
      </c>
      <c r="Q24" s="5">
        <v>0</v>
      </c>
      <c r="R24" s="5">
        <f t="shared" si="3"/>
        <v>2</v>
      </c>
    </row>
    <row r="25" spans="1:63" x14ac:dyDescent="0.3">
      <c r="A25" s="85" t="s">
        <v>65</v>
      </c>
      <c r="B25" s="86">
        <v>587</v>
      </c>
      <c r="C25" s="95">
        <v>10</v>
      </c>
      <c r="D25" s="93"/>
      <c r="E25" s="94"/>
      <c r="F25" s="94"/>
      <c r="G25" s="94"/>
      <c r="H25" s="94"/>
      <c r="I25" s="94" t="s">
        <v>71</v>
      </c>
      <c r="J25" s="94"/>
      <c r="K25" s="94"/>
      <c r="L25" s="94"/>
      <c r="M25" s="94"/>
      <c r="N25" s="94"/>
      <c r="O25" s="9"/>
      <c r="P25" s="8">
        <v>1</v>
      </c>
      <c r="Q25" s="5">
        <v>0</v>
      </c>
      <c r="R25" s="5">
        <f t="shared" si="3"/>
        <v>1</v>
      </c>
    </row>
    <row r="26" spans="1:63" x14ac:dyDescent="0.3">
      <c r="A26" s="85" t="s">
        <v>67</v>
      </c>
      <c r="B26" s="96">
        <v>640</v>
      </c>
      <c r="C26" s="99">
        <v>3</v>
      </c>
      <c r="D26" s="98" t="s">
        <v>83</v>
      </c>
      <c r="E26" s="94" t="s">
        <v>92</v>
      </c>
      <c r="F26" s="94" t="s">
        <v>91</v>
      </c>
      <c r="G26" s="94" t="s">
        <v>82</v>
      </c>
      <c r="H26" s="94"/>
      <c r="I26" s="94"/>
      <c r="J26" s="94" t="s">
        <v>71</v>
      </c>
      <c r="K26" s="94" t="s">
        <v>87</v>
      </c>
      <c r="L26" s="94" t="s">
        <v>87</v>
      </c>
      <c r="M26" s="94"/>
      <c r="N26" s="94" t="s">
        <v>82</v>
      </c>
      <c r="O26" s="49">
        <v>5</v>
      </c>
      <c r="P26" s="47">
        <v>8</v>
      </c>
      <c r="Q26" s="48">
        <v>5</v>
      </c>
      <c r="R26" s="5">
        <f t="shared" si="3"/>
        <v>13</v>
      </c>
    </row>
    <row r="27" spans="1:63" x14ac:dyDescent="0.3">
      <c r="A27" s="85" t="s">
        <v>57</v>
      </c>
      <c r="B27" s="96">
        <v>612</v>
      </c>
      <c r="C27" s="99">
        <v>7</v>
      </c>
      <c r="D27" s="98" t="s">
        <v>89</v>
      </c>
      <c r="E27" s="94" t="s">
        <v>83</v>
      </c>
      <c r="F27" s="94" t="s">
        <v>93</v>
      </c>
      <c r="G27" s="94" t="s">
        <v>83</v>
      </c>
      <c r="H27" s="94"/>
      <c r="I27" s="94"/>
      <c r="J27" s="94" t="s">
        <v>88</v>
      </c>
      <c r="K27" s="94" t="s">
        <v>71</v>
      </c>
      <c r="L27" s="94" t="s">
        <v>83</v>
      </c>
      <c r="M27" s="94"/>
      <c r="N27" s="94" t="s">
        <v>83</v>
      </c>
      <c r="O27" s="49">
        <v>1</v>
      </c>
      <c r="P27" s="47">
        <v>4</v>
      </c>
      <c r="Q27" s="48">
        <v>1</v>
      </c>
      <c r="R27" s="48">
        <f t="shared" ref="R27:R30" si="4">SUM(P27:Q27)</f>
        <v>5</v>
      </c>
    </row>
    <row r="28" spans="1:63" x14ac:dyDescent="0.3">
      <c r="A28" s="85" t="s">
        <v>60</v>
      </c>
      <c r="B28" s="96">
        <v>612</v>
      </c>
      <c r="C28" s="104">
        <v>8</v>
      </c>
      <c r="D28" s="101" t="s">
        <v>87</v>
      </c>
      <c r="E28" s="94" t="s">
        <v>84</v>
      </c>
      <c r="F28" s="94" t="s">
        <v>82</v>
      </c>
      <c r="G28" s="94" t="s">
        <v>87</v>
      </c>
      <c r="H28" s="94"/>
      <c r="I28" s="94"/>
      <c r="J28" s="94" t="s">
        <v>88</v>
      </c>
      <c r="K28" s="94" t="s">
        <v>82</v>
      </c>
      <c r="L28" s="94" t="s">
        <v>71</v>
      </c>
      <c r="M28" s="94"/>
      <c r="N28" s="94" t="s">
        <v>92</v>
      </c>
      <c r="O28" s="71">
        <v>4</v>
      </c>
      <c r="P28" s="68">
        <v>3</v>
      </c>
      <c r="Q28" s="69">
        <v>4</v>
      </c>
      <c r="R28" s="69">
        <f t="shared" si="4"/>
        <v>7</v>
      </c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</row>
    <row r="29" spans="1:63" x14ac:dyDescent="0.3">
      <c r="A29" s="85" t="s">
        <v>59</v>
      </c>
      <c r="B29" s="96">
        <v>576</v>
      </c>
      <c r="C29" s="104">
        <v>11</v>
      </c>
      <c r="D29" s="101"/>
      <c r="E29" s="94"/>
      <c r="F29" s="94"/>
      <c r="G29" s="94"/>
      <c r="H29" s="94"/>
      <c r="I29" s="94"/>
      <c r="J29" s="94"/>
      <c r="K29" s="94"/>
      <c r="L29" s="94"/>
      <c r="M29" s="94" t="s">
        <v>71</v>
      </c>
      <c r="N29" s="94"/>
      <c r="O29" s="71"/>
      <c r="P29" s="68">
        <v>0</v>
      </c>
      <c r="Q29" s="69">
        <v>0</v>
      </c>
      <c r="R29" s="69">
        <f t="shared" si="4"/>
        <v>0</v>
      </c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</row>
    <row r="30" spans="1:63" x14ac:dyDescent="0.3">
      <c r="A30" s="85" t="s">
        <v>100</v>
      </c>
      <c r="B30" s="96">
        <v>617</v>
      </c>
      <c r="C30" s="104">
        <v>6</v>
      </c>
      <c r="D30" s="101" t="s">
        <v>91</v>
      </c>
      <c r="E30" s="94" t="s">
        <v>87</v>
      </c>
      <c r="F30" s="94" t="s">
        <v>82</v>
      </c>
      <c r="G30" s="94" t="s">
        <v>87</v>
      </c>
      <c r="H30" s="94"/>
      <c r="I30" s="94"/>
      <c r="J30" s="94" t="s">
        <v>83</v>
      </c>
      <c r="K30" s="94" t="s">
        <v>82</v>
      </c>
      <c r="L30" s="94" t="s">
        <v>91</v>
      </c>
      <c r="M30" s="94"/>
      <c r="N30" s="94" t="s">
        <v>71</v>
      </c>
      <c r="O30" s="71">
        <v>6</v>
      </c>
      <c r="P30" s="68">
        <v>5</v>
      </c>
      <c r="Q30" s="69">
        <v>6</v>
      </c>
      <c r="R30" s="69">
        <f t="shared" si="4"/>
        <v>11</v>
      </c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</row>
    <row r="31" spans="1:63" x14ac:dyDescent="0.3">
      <c r="A31" s="10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</row>
    <row r="32" spans="1:63" x14ac:dyDescent="0.3">
      <c r="A32" s="4" t="s">
        <v>14</v>
      </c>
      <c r="B32" s="48" t="s">
        <v>32</v>
      </c>
      <c r="D32" s="111" t="s">
        <v>20</v>
      </c>
      <c r="E32" s="112"/>
      <c r="F32" s="130">
        <v>44388</v>
      </c>
      <c r="G32" s="130"/>
      <c r="H32" s="18"/>
      <c r="I32" s="18"/>
      <c r="P32" s="48" t="s">
        <v>19</v>
      </c>
      <c r="Q32" s="111" t="s">
        <v>70</v>
      </c>
      <c r="R32" s="112"/>
    </row>
    <row r="34" spans="1:18" x14ac:dyDescent="0.3">
      <c r="A34" s="117" t="s">
        <v>0</v>
      </c>
      <c r="B34" s="121" t="s">
        <v>6</v>
      </c>
      <c r="C34" s="133"/>
      <c r="D34" s="134" t="s">
        <v>7</v>
      </c>
      <c r="E34" s="112"/>
      <c r="F34" s="112"/>
      <c r="G34" s="112"/>
      <c r="H34" s="112"/>
      <c r="I34" s="112"/>
      <c r="J34" s="121"/>
      <c r="K34" s="121"/>
      <c r="L34" s="121"/>
      <c r="M34" s="121"/>
      <c r="N34" s="121"/>
      <c r="O34" s="135" t="s">
        <v>16</v>
      </c>
      <c r="P34" s="126" t="s">
        <v>17</v>
      </c>
      <c r="Q34" s="131" t="s">
        <v>18</v>
      </c>
      <c r="R34" s="131" t="s">
        <v>8</v>
      </c>
    </row>
    <row r="35" spans="1:18" ht="79.5" customHeight="1" thickBot="1" x14ac:dyDescent="0.35">
      <c r="A35" s="118"/>
      <c r="B35" s="27" t="s">
        <v>2</v>
      </c>
      <c r="C35" s="10" t="s">
        <v>9</v>
      </c>
      <c r="D35" s="82" t="s">
        <v>55</v>
      </c>
      <c r="E35" s="83" t="s">
        <v>54</v>
      </c>
      <c r="F35" s="83" t="s">
        <v>53</v>
      </c>
      <c r="G35" s="83" t="s">
        <v>56</v>
      </c>
      <c r="H35" s="83" t="s">
        <v>58</v>
      </c>
      <c r="I35" s="83" t="s">
        <v>65</v>
      </c>
      <c r="J35" s="83" t="s">
        <v>67</v>
      </c>
      <c r="K35" s="83" t="s">
        <v>57</v>
      </c>
      <c r="L35" s="83" t="s">
        <v>60</v>
      </c>
      <c r="M35" s="83" t="s">
        <v>59</v>
      </c>
      <c r="N35" s="83" t="s">
        <v>100</v>
      </c>
      <c r="O35" s="136"/>
      <c r="P35" s="127"/>
      <c r="Q35" s="132"/>
      <c r="R35" s="132"/>
    </row>
    <row r="36" spans="1:18" ht="15" thickTop="1" x14ac:dyDescent="0.3">
      <c r="A36" s="4" t="s">
        <v>55</v>
      </c>
      <c r="B36" s="5">
        <v>631</v>
      </c>
      <c r="C36" s="9">
        <v>4</v>
      </c>
      <c r="D36" s="23" t="s">
        <v>71</v>
      </c>
      <c r="E36" s="25" t="s">
        <v>84</v>
      </c>
      <c r="F36" s="25" t="s">
        <v>85</v>
      </c>
      <c r="G36" s="25" t="s">
        <v>94</v>
      </c>
      <c r="H36" s="25"/>
      <c r="I36" s="25"/>
      <c r="J36" s="24" t="s">
        <v>93</v>
      </c>
      <c r="K36" s="24"/>
      <c r="L36" s="24" t="s">
        <v>92</v>
      </c>
      <c r="M36" s="24" t="s">
        <v>92</v>
      </c>
      <c r="N36" s="24" t="s">
        <v>89</v>
      </c>
      <c r="O36" s="9">
        <v>3</v>
      </c>
      <c r="P36" s="8">
        <v>7</v>
      </c>
      <c r="Q36" s="5">
        <v>3</v>
      </c>
      <c r="R36" s="5">
        <f t="shared" ref="R36:R46" si="5">SUM(P36:Q36)</f>
        <v>10</v>
      </c>
    </row>
    <row r="37" spans="1:18" x14ac:dyDescent="0.3">
      <c r="A37" s="4" t="s">
        <v>54</v>
      </c>
      <c r="B37" s="5">
        <v>653</v>
      </c>
      <c r="C37" s="9">
        <v>1</v>
      </c>
      <c r="D37" s="51" t="s">
        <v>85</v>
      </c>
      <c r="E37" s="28" t="s">
        <v>71</v>
      </c>
      <c r="F37" s="28" t="s">
        <v>87</v>
      </c>
      <c r="G37" s="28" t="s">
        <v>87</v>
      </c>
      <c r="H37" s="28"/>
      <c r="I37" s="28"/>
      <c r="J37" s="28" t="s">
        <v>92</v>
      </c>
      <c r="K37" s="28"/>
      <c r="L37" s="28" t="s">
        <v>85</v>
      </c>
      <c r="M37" s="28" t="s">
        <v>89</v>
      </c>
      <c r="N37" s="28" t="s">
        <v>89</v>
      </c>
      <c r="O37" s="9">
        <v>6</v>
      </c>
      <c r="P37" s="8">
        <v>10</v>
      </c>
      <c r="Q37" s="5">
        <v>6</v>
      </c>
      <c r="R37" s="5">
        <f t="shared" si="5"/>
        <v>16</v>
      </c>
    </row>
    <row r="38" spans="1:18" x14ac:dyDescent="0.3">
      <c r="A38" s="22" t="s">
        <v>53</v>
      </c>
      <c r="B38" s="5">
        <v>621</v>
      </c>
      <c r="C38" s="9">
        <v>8</v>
      </c>
      <c r="D38" s="51" t="s">
        <v>84</v>
      </c>
      <c r="E38" s="28" t="s">
        <v>88</v>
      </c>
      <c r="F38" s="28" t="s">
        <v>71</v>
      </c>
      <c r="G38" s="28" t="s">
        <v>92</v>
      </c>
      <c r="H38" s="28"/>
      <c r="I38" s="28"/>
      <c r="J38" s="28" t="s">
        <v>82</v>
      </c>
      <c r="K38" s="28" t="s">
        <v>105</v>
      </c>
      <c r="L38" s="28" t="s">
        <v>92</v>
      </c>
      <c r="M38" s="28" t="s">
        <v>87</v>
      </c>
      <c r="N38" s="28" t="s">
        <v>83</v>
      </c>
      <c r="O38" s="9">
        <v>2</v>
      </c>
      <c r="P38" s="8">
        <v>3</v>
      </c>
      <c r="Q38" s="5">
        <v>2</v>
      </c>
      <c r="R38" s="5">
        <f t="shared" si="5"/>
        <v>5</v>
      </c>
    </row>
    <row r="39" spans="1:18" x14ac:dyDescent="0.3">
      <c r="A39" s="4" t="s">
        <v>56</v>
      </c>
      <c r="B39" s="5">
        <v>631</v>
      </c>
      <c r="C39" s="9">
        <v>5</v>
      </c>
      <c r="D39" s="51" t="s">
        <v>93</v>
      </c>
      <c r="E39" s="28" t="s">
        <v>88</v>
      </c>
      <c r="F39" s="28" t="s">
        <v>91</v>
      </c>
      <c r="G39" s="28" t="s">
        <v>71</v>
      </c>
      <c r="H39" s="28"/>
      <c r="I39" s="28"/>
      <c r="J39" s="28" t="s">
        <v>89</v>
      </c>
      <c r="K39" s="28"/>
      <c r="L39" s="28" t="s">
        <v>84</v>
      </c>
      <c r="M39" s="28" t="s">
        <v>90</v>
      </c>
      <c r="N39" s="28" t="s">
        <v>93</v>
      </c>
      <c r="O39" s="9">
        <v>2</v>
      </c>
      <c r="P39" s="8">
        <v>6</v>
      </c>
      <c r="Q39" s="5">
        <v>2</v>
      </c>
      <c r="R39" s="5">
        <f t="shared" si="5"/>
        <v>8</v>
      </c>
    </row>
    <row r="40" spans="1:18" x14ac:dyDescent="0.3">
      <c r="A40" s="4" t="s">
        <v>58</v>
      </c>
      <c r="B40" s="5">
        <v>608</v>
      </c>
      <c r="C40" s="9">
        <v>10</v>
      </c>
      <c r="D40" s="51"/>
      <c r="E40" s="28"/>
      <c r="F40" s="28"/>
      <c r="G40" s="28"/>
      <c r="H40" s="28" t="s">
        <v>71</v>
      </c>
      <c r="I40" s="28"/>
      <c r="J40" s="28"/>
      <c r="K40" s="28"/>
      <c r="L40" s="28"/>
      <c r="M40" s="28"/>
      <c r="N40" s="28"/>
      <c r="O40" s="9"/>
      <c r="P40" s="8">
        <v>1</v>
      </c>
      <c r="Q40" s="5">
        <v>0</v>
      </c>
      <c r="R40" s="5">
        <f t="shared" si="5"/>
        <v>1</v>
      </c>
    </row>
    <row r="41" spans="1:18" x14ac:dyDescent="0.3">
      <c r="A41" s="4" t="s">
        <v>65</v>
      </c>
      <c r="B41" s="5">
        <v>616</v>
      </c>
      <c r="C41" s="9">
        <v>9</v>
      </c>
      <c r="D41" s="51"/>
      <c r="E41" s="28"/>
      <c r="F41" s="28"/>
      <c r="G41" s="28"/>
      <c r="H41" s="28"/>
      <c r="I41" s="28" t="s">
        <v>71</v>
      </c>
      <c r="J41" s="28"/>
      <c r="K41" s="28"/>
      <c r="L41" s="28"/>
      <c r="M41" s="28"/>
      <c r="N41" s="28"/>
      <c r="O41" s="9"/>
      <c r="P41" s="8">
        <v>2</v>
      </c>
      <c r="Q41" s="5">
        <v>0</v>
      </c>
      <c r="R41" s="5">
        <f t="shared" si="5"/>
        <v>2</v>
      </c>
    </row>
    <row r="42" spans="1:18" x14ac:dyDescent="0.3">
      <c r="A42" s="4" t="s">
        <v>67</v>
      </c>
      <c r="B42" s="69">
        <v>635</v>
      </c>
      <c r="C42" s="71">
        <v>2</v>
      </c>
      <c r="D42" s="52" t="s">
        <v>94</v>
      </c>
      <c r="E42" s="28" t="s">
        <v>91</v>
      </c>
      <c r="F42" s="28" t="s">
        <v>83</v>
      </c>
      <c r="G42" s="28" t="s">
        <v>90</v>
      </c>
      <c r="H42" s="28"/>
      <c r="I42" s="28"/>
      <c r="J42" s="28" t="s">
        <v>71</v>
      </c>
      <c r="K42" s="28"/>
      <c r="L42" s="28" t="s">
        <v>84</v>
      </c>
      <c r="M42" s="28" t="s">
        <v>82</v>
      </c>
      <c r="N42" s="28" t="s">
        <v>87</v>
      </c>
      <c r="O42" s="71">
        <v>4</v>
      </c>
      <c r="P42" s="68">
        <v>9</v>
      </c>
      <c r="Q42" s="69">
        <v>4</v>
      </c>
      <c r="R42" s="5">
        <f t="shared" si="5"/>
        <v>13</v>
      </c>
    </row>
    <row r="43" spans="1:18" x14ac:dyDescent="0.3">
      <c r="A43" s="4" t="s">
        <v>57</v>
      </c>
      <c r="B43" s="69">
        <v>585</v>
      </c>
      <c r="C43" s="71">
        <v>11</v>
      </c>
      <c r="D43" s="52"/>
      <c r="E43" s="28"/>
      <c r="F43" s="28"/>
      <c r="G43" s="28"/>
      <c r="H43" s="28"/>
      <c r="I43" s="28"/>
      <c r="J43" s="28"/>
      <c r="K43" s="28" t="s">
        <v>71</v>
      </c>
      <c r="L43" s="28"/>
      <c r="M43" s="28"/>
      <c r="N43" s="28"/>
      <c r="O43" s="71"/>
      <c r="P43" s="68">
        <v>0</v>
      </c>
      <c r="Q43" s="69">
        <v>0</v>
      </c>
      <c r="R43" s="69">
        <f t="shared" si="5"/>
        <v>0</v>
      </c>
    </row>
    <row r="44" spans="1:18" x14ac:dyDescent="0.3">
      <c r="A44" s="4" t="s">
        <v>60</v>
      </c>
      <c r="B44" s="69">
        <v>625</v>
      </c>
      <c r="C44" s="67">
        <v>7</v>
      </c>
      <c r="D44" s="29" t="s">
        <v>91</v>
      </c>
      <c r="E44" s="28" t="s">
        <v>84</v>
      </c>
      <c r="F44" s="28" t="s">
        <v>91</v>
      </c>
      <c r="G44" s="28" t="s">
        <v>85</v>
      </c>
      <c r="H44" s="28"/>
      <c r="I44" s="28"/>
      <c r="J44" s="28" t="s">
        <v>85</v>
      </c>
      <c r="K44" s="28"/>
      <c r="L44" s="28" t="s">
        <v>71</v>
      </c>
      <c r="M44" s="28" t="s">
        <v>90</v>
      </c>
      <c r="N44" s="28" t="s">
        <v>85</v>
      </c>
      <c r="O44" s="71">
        <v>5</v>
      </c>
      <c r="P44" s="68">
        <v>4</v>
      </c>
      <c r="Q44" s="69">
        <v>5</v>
      </c>
      <c r="R44" s="69">
        <f t="shared" si="5"/>
        <v>9</v>
      </c>
    </row>
    <row r="45" spans="1:18" x14ac:dyDescent="0.3">
      <c r="A45" s="4" t="s">
        <v>59</v>
      </c>
      <c r="B45" s="69">
        <v>630</v>
      </c>
      <c r="C45" s="67">
        <v>6</v>
      </c>
      <c r="D45" s="29" t="s">
        <v>91</v>
      </c>
      <c r="E45" s="28" t="s">
        <v>90</v>
      </c>
      <c r="F45" s="28" t="s">
        <v>88</v>
      </c>
      <c r="G45" s="28" t="s">
        <v>89</v>
      </c>
      <c r="H45" s="28"/>
      <c r="I45" s="28"/>
      <c r="J45" s="28" t="s">
        <v>83</v>
      </c>
      <c r="K45" s="28"/>
      <c r="L45" s="28" t="s">
        <v>89</v>
      </c>
      <c r="M45" s="28" t="s">
        <v>71</v>
      </c>
      <c r="N45" s="28" t="s">
        <v>90</v>
      </c>
      <c r="O45" s="71">
        <v>2</v>
      </c>
      <c r="P45" s="68">
        <v>5</v>
      </c>
      <c r="Q45" s="69">
        <v>2</v>
      </c>
      <c r="R45" s="69">
        <f t="shared" si="5"/>
        <v>7</v>
      </c>
    </row>
    <row r="46" spans="1:18" x14ac:dyDescent="0.3">
      <c r="A46" s="85" t="s">
        <v>100</v>
      </c>
      <c r="B46" s="69">
        <v>632</v>
      </c>
      <c r="C46" s="67">
        <v>3</v>
      </c>
      <c r="D46" s="29" t="s">
        <v>90</v>
      </c>
      <c r="E46" s="28" t="s">
        <v>90</v>
      </c>
      <c r="F46" s="28" t="s">
        <v>82</v>
      </c>
      <c r="G46" s="28" t="s">
        <v>94</v>
      </c>
      <c r="H46" s="28"/>
      <c r="I46" s="28"/>
      <c r="J46" s="28" t="s">
        <v>88</v>
      </c>
      <c r="K46" s="28"/>
      <c r="L46" s="28" t="s">
        <v>84</v>
      </c>
      <c r="M46" s="28" t="s">
        <v>89</v>
      </c>
      <c r="N46" s="28" t="s">
        <v>71</v>
      </c>
      <c r="O46" s="71">
        <v>3</v>
      </c>
      <c r="P46" s="68">
        <v>8</v>
      </c>
      <c r="Q46" s="69">
        <v>3</v>
      </c>
      <c r="R46" s="69">
        <f t="shared" si="5"/>
        <v>11</v>
      </c>
    </row>
  </sheetData>
  <mergeCells count="45">
    <mergeCell ref="A3:A4"/>
    <mergeCell ref="B3:C3"/>
    <mergeCell ref="D3:N3"/>
    <mergeCell ref="O3:O4"/>
    <mergeCell ref="P3:P4"/>
    <mergeCell ref="R18:R19"/>
    <mergeCell ref="D1:E1"/>
    <mergeCell ref="F1:G1"/>
    <mergeCell ref="Q1:R1"/>
    <mergeCell ref="Q3:Q4"/>
    <mergeCell ref="R3:R4"/>
    <mergeCell ref="F16:G16"/>
    <mergeCell ref="D16:E16"/>
    <mergeCell ref="Q16:R16"/>
    <mergeCell ref="A18:A19"/>
    <mergeCell ref="B18:C18"/>
    <mergeCell ref="D18:N18"/>
    <mergeCell ref="O18:O19"/>
    <mergeCell ref="R34:R35"/>
    <mergeCell ref="D32:E32"/>
    <mergeCell ref="F32:G32"/>
    <mergeCell ref="Q32:R32"/>
    <mergeCell ref="A34:A35"/>
    <mergeCell ref="B34:C34"/>
    <mergeCell ref="D34:N34"/>
    <mergeCell ref="O34:O35"/>
    <mergeCell ref="P34:P35"/>
    <mergeCell ref="Q34:Q35"/>
    <mergeCell ref="P18:P19"/>
    <mergeCell ref="Q18:Q19"/>
    <mergeCell ref="T3:X4"/>
    <mergeCell ref="Y3:Y4"/>
    <mergeCell ref="Z3:AD4"/>
    <mergeCell ref="AE3:AE4"/>
    <mergeCell ref="BI3:BI4"/>
    <mergeCell ref="BJ3:BK3"/>
    <mergeCell ref="AF3:AJ4"/>
    <mergeCell ref="AK3:AK4"/>
    <mergeCell ref="AL3:AP4"/>
    <mergeCell ref="AQ3:AQ4"/>
    <mergeCell ref="AR3:AV4"/>
    <mergeCell ref="AW3:AW4"/>
    <mergeCell ref="AX3:BB4"/>
    <mergeCell ref="BC3:BC4"/>
    <mergeCell ref="BD3:BH4"/>
  </mergeCells>
  <pageMargins left="0.7" right="0.7" top="0.78740157499999996" bottom="0.78740157499999996" header="0.3" footer="0.3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38E14-F511-45CD-BCD2-EAAB884FFA18}">
  <sheetPr>
    <pageSetUpPr fitToPage="1"/>
  </sheetPr>
  <dimension ref="A1:AK36"/>
  <sheetViews>
    <sheetView topLeftCell="A17" workbookViewId="0">
      <selection activeCell="N28" sqref="N28:O36"/>
    </sheetView>
  </sheetViews>
  <sheetFormatPr defaultRowHeight="14.4" x14ac:dyDescent="0.3"/>
  <cols>
    <col min="1" max="1" width="17.33203125" style="1" customWidth="1"/>
    <col min="2" max="2" width="7.109375" style="26" customWidth="1"/>
    <col min="3" max="3" width="6.44140625" style="26" customWidth="1"/>
    <col min="4" max="6" width="5.6640625" style="26" customWidth="1"/>
    <col min="7" max="11" width="5.6640625" style="70" customWidth="1"/>
    <col min="12" max="12" width="6.109375" style="26" customWidth="1"/>
    <col min="13" max="13" width="6.6640625" style="26" customWidth="1"/>
    <col min="14" max="14" width="9.88671875" style="26" customWidth="1"/>
    <col min="15" max="15" width="9.44140625" style="26" customWidth="1"/>
    <col min="16" max="16" width="7.109375" style="26" customWidth="1"/>
    <col min="18" max="35" width="4.6640625" style="26" customWidth="1"/>
    <col min="36" max="36" width="10.33203125" style="26" customWidth="1"/>
    <col min="37" max="37" width="9.44140625" style="26" customWidth="1"/>
  </cols>
  <sheetData>
    <row r="1" spans="1:37" x14ac:dyDescent="0.3">
      <c r="A1" s="4" t="s">
        <v>14</v>
      </c>
      <c r="B1" s="48" t="s">
        <v>15</v>
      </c>
      <c r="D1" s="111" t="s">
        <v>20</v>
      </c>
      <c r="E1" s="112"/>
      <c r="F1" s="130">
        <v>44360</v>
      </c>
      <c r="G1" s="130"/>
      <c r="H1" s="130"/>
      <c r="I1" s="130"/>
      <c r="J1" s="130"/>
      <c r="K1" s="130"/>
      <c r="L1" s="130"/>
      <c r="N1" s="48" t="s">
        <v>19</v>
      </c>
      <c r="O1" s="111" t="s">
        <v>69</v>
      </c>
      <c r="P1" s="112"/>
    </row>
    <row r="3" spans="1:37" x14ac:dyDescent="0.3">
      <c r="A3" s="117" t="s">
        <v>0</v>
      </c>
      <c r="B3" s="121" t="s">
        <v>6</v>
      </c>
      <c r="C3" s="133"/>
      <c r="D3" s="134" t="s">
        <v>7</v>
      </c>
      <c r="E3" s="112"/>
      <c r="F3" s="121"/>
      <c r="G3" s="121"/>
      <c r="H3" s="121"/>
      <c r="I3" s="121"/>
      <c r="J3" s="121"/>
      <c r="K3" s="121"/>
      <c r="L3" s="121"/>
      <c r="M3" s="135" t="s">
        <v>16</v>
      </c>
      <c r="N3" s="126" t="s">
        <v>17</v>
      </c>
      <c r="O3" s="131" t="s">
        <v>18</v>
      </c>
      <c r="P3" s="131" t="s">
        <v>8</v>
      </c>
      <c r="R3" s="128" t="s">
        <v>5</v>
      </c>
      <c r="S3" s="128"/>
      <c r="T3" s="128"/>
      <c r="U3" s="128"/>
      <c r="V3" s="128"/>
      <c r="W3" s="129" t="s">
        <v>95</v>
      </c>
      <c r="X3" s="128" t="s">
        <v>12</v>
      </c>
      <c r="Y3" s="128"/>
      <c r="Z3" s="128"/>
      <c r="AA3" s="128"/>
      <c r="AB3" s="128"/>
      <c r="AC3" s="129" t="s">
        <v>95</v>
      </c>
      <c r="AD3" s="128" t="s">
        <v>13</v>
      </c>
      <c r="AE3" s="128"/>
      <c r="AF3" s="128"/>
      <c r="AG3" s="128"/>
      <c r="AH3" s="128"/>
      <c r="AI3" s="129" t="s">
        <v>95</v>
      </c>
      <c r="AJ3" s="128" t="s">
        <v>86</v>
      </c>
      <c r="AK3" s="128"/>
    </row>
    <row r="4" spans="1:37" ht="99.75" customHeight="1" thickBot="1" x14ac:dyDescent="0.35">
      <c r="A4" s="118"/>
      <c r="B4" s="27" t="s">
        <v>2</v>
      </c>
      <c r="C4" s="10" t="s">
        <v>9</v>
      </c>
      <c r="D4" s="50" t="s">
        <v>61</v>
      </c>
      <c r="E4" s="15" t="s">
        <v>62</v>
      </c>
      <c r="F4" s="15" t="s">
        <v>63</v>
      </c>
      <c r="G4" s="15"/>
      <c r="H4" s="15"/>
      <c r="I4" s="15"/>
      <c r="J4" s="15"/>
      <c r="K4" s="15"/>
      <c r="L4" s="54" t="s">
        <v>73</v>
      </c>
      <c r="M4" s="136"/>
      <c r="N4" s="127"/>
      <c r="O4" s="132"/>
      <c r="P4" s="132"/>
      <c r="R4" s="128"/>
      <c r="S4" s="128"/>
      <c r="T4" s="128"/>
      <c r="U4" s="128"/>
      <c r="V4" s="128"/>
      <c r="W4" s="129"/>
      <c r="X4" s="128"/>
      <c r="Y4" s="128"/>
      <c r="Z4" s="128"/>
      <c r="AA4" s="128"/>
      <c r="AB4" s="128"/>
      <c r="AC4" s="129"/>
      <c r="AD4" s="128"/>
      <c r="AE4" s="128"/>
      <c r="AF4" s="128"/>
      <c r="AG4" s="128"/>
      <c r="AH4" s="128"/>
      <c r="AI4" s="129"/>
      <c r="AJ4" s="26" t="s">
        <v>6</v>
      </c>
      <c r="AK4" s="56" t="s">
        <v>96</v>
      </c>
    </row>
    <row r="5" spans="1:37" ht="15" thickTop="1" x14ac:dyDescent="0.3">
      <c r="A5" s="22" t="s">
        <v>61</v>
      </c>
      <c r="B5" s="5">
        <v>626</v>
      </c>
      <c r="C5" s="9" t="s">
        <v>15</v>
      </c>
      <c r="D5" s="23" t="s">
        <v>71</v>
      </c>
      <c r="E5" s="25" t="s">
        <v>84</v>
      </c>
      <c r="F5" s="24" t="s">
        <v>91</v>
      </c>
      <c r="G5" s="24"/>
      <c r="H5" s="24"/>
      <c r="I5" s="24"/>
      <c r="J5" s="24"/>
      <c r="K5" s="24"/>
      <c r="L5" s="24" t="s">
        <v>94</v>
      </c>
      <c r="M5" s="9">
        <v>2</v>
      </c>
      <c r="N5" s="8">
        <v>3</v>
      </c>
      <c r="O5" s="5">
        <v>2</v>
      </c>
      <c r="P5" s="5">
        <f t="shared" ref="P5:P8" si="0">SUM(N5:O5)</f>
        <v>5</v>
      </c>
      <c r="R5" s="26">
        <v>28</v>
      </c>
      <c r="S5" s="26">
        <v>26</v>
      </c>
      <c r="T5" s="26">
        <v>25</v>
      </c>
      <c r="U5" s="26">
        <v>27</v>
      </c>
      <c r="V5" s="26">
        <v>25</v>
      </c>
      <c r="W5" s="26">
        <v>9</v>
      </c>
      <c r="X5" s="26">
        <v>28</v>
      </c>
      <c r="Y5" s="26">
        <v>25</v>
      </c>
      <c r="Z5" s="26">
        <v>28</v>
      </c>
      <c r="AA5" s="26">
        <v>25</v>
      </c>
      <c r="AB5" s="26">
        <v>27</v>
      </c>
      <c r="AD5" s="26">
        <v>27</v>
      </c>
      <c r="AE5" s="26">
        <v>28</v>
      </c>
      <c r="AF5" s="26">
        <v>28</v>
      </c>
      <c r="AG5" s="26">
        <v>27</v>
      </c>
      <c r="AJ5" s="55">
        <f>B5/72</f>
        <v>8.6944444444444446</v>
      </c>
      <c r="AK5" s="55">
        <f>AVERAGE(X5:AB5,AD5:AH5,R5:V5)/3</f>
        <v>8.9047619047619051</v>
      </c>
    </row>
    <row r="6" spans="1:37" x14ac:dyDescent="0.3">
      <c r="A6" s="4" t="s">
        <v>62</v>
      </c>
      <c r="B6" s="5">
        <v>614</v>
      </c>
      <c r="C6" s="9" t="s">
        <v>32</v>
      </c>
      <c r="D6" s="51" t="s">
        <v>85</v>
      </c>
      <c r="E6" s="28" t="s">
        <v>71</v>
      </c>
      <c r="F6" s="28" t="s">
        <v>91</v>
      </c>
      <c r="G6" s="28"/>
      <c r="H6" s="28"/>
      <c r="I6" s="28"/>
      <c r="J6" s="28"/>
      <c r="K6" s="28"/>
      <c r="L6" s="28" t="s">
        <v>91</v>
      </c>
      <c r="M6" s="9">
        <v>3</v>
      </c>
      <c r="N6" s="8">
        <v>1</v>
      </c>
      <c r="O6" s="5">
        <v>3</v>
      </c>
      <c r="P6" s="5">
        <f t="shared" si="0"/>
        <v>4</v>
      </c>
      <c r="R6" s="26">
        <v>26</v>
      </c>
      <c r="S6" s="26">
        <v>24</v>
      </c>
      <c r="T6" s="26">
        <v>26</v>
      </c>
      <c r="U6" s="26">
        <v>28</v>
      </c>
      <c r="V6" s="26">
        <v>25</v>
      </c>
      <c r="W6" s="26">
        <v>10</v>
      </c>
      <c r="X6" s="26">
        <v>24</v>
      </c>
      <c r="Y6" s="26">
        <v>26</v>
      </c>
      <c r="Z6" s="26">
        <v>28</v>
      </c>
      <c r="AA6" s="26">
        <v>26</v>
      </c>
      <c r="AB6" s="26">
        <v>28</v>
      </c>
      <c r="AD6" s="26">
        <v>26</v>
      </c>
      <c r="AE6" s="26">
        <v>24</v>
      </c>
      <c r="AF6" s="26">
        <v>26</v>
      </c>
      <c r="AG6" s="26">
        <v>20</v>
      </c>
      <c r="AH6" s="26">
        <v>24</v>
      </c>
      <c r="AI6" s="26">
        <v>9</v>
      </c>
      <c r="AJ6" s="55">
        <f>B6/72</f>
        <v>8.5277777777777786</v>
      </c>
      <c r="AK6" s="55">
        <f t="shared" ref="AK6:AK8" si="1">AVERAGE(X6:AB6,AD6:AH6,R6:V6)/3</f>
        <v>8.4666666666666668</v>
      </c>
    </row>
    <row r="7" spans="1:37" x14ac:dyDescent="0.3">
      <c r="A7" s="4" t="s">
        <v>63</v>
      </c>
      <c r="B7" s="48">
        <v>608</v>
      </c>
      <c r="C7" s="49" t="s">
        <v>36</v>
      </c>
      <c r="D7" s="52" t="s">
        <v>92</v>
      </c>
      <c r="E7" s="28" t="s">
        <v>92</v>
      </c>
      <c r="F7" s="28" t="s">
        <v>71</v>
      </c>
      <c r="G7" s="28"/>
      <c r="H7" s="28"/>
      <c r="I7" s="28"/>
      <c r="J7" s="28"/>
      <c r="K7" s="28"/>
      <c r="L7" s="28" t="s">
        <v>90</v>
      </c>
      <c r="M7" s="49">
        <v>0</v>
      </c>
      <c r="N7" s="47">
        <v>0</v>
      </c>
      <c r="O7" s="48">
        <v>0</v>
      </c>
      <c r="P7" s="48">
        <f t="shared" si="0"/>
        <v>0</v>
      </c>
      <c r="R7" s="26">
        <v>23</v>
      </c>
      <c r="S7" s="26">
        <v>29</v>
      </c>
      <c r="T7" s="26">
        <v>25</v>
      </c>
      <c r="U7" s="26">
        <v>23</v>
      </c>
      <c r="V7" s="26">
        <v>28</v>
      </c>
      <c r="W7" s="26">
        <v>4</v>
      </c>
      <c r="X7" s="26">
        <v>26</v>
      </c>
      <c r="Y7" s="26">
        <v>25</v>
      </c>
      <c r="Z7" s="26">
        <v>24</v>
      </c>
      <c r="AA7" s="26">
        <v>23</v>
      </c>
      <c r="AD7" s="26">
        <v>23</v>
      </c>
      <c r="AE7" s="26">
        <v>24</v>
      </c>
      <c r="AF7" s="26">
        <v>25</v>
      </c>
      <c r="AG7" s="26">
        <v>25</v>
      </c>
      <c r="AH7" s="26">
        <v>25</v>
      </c>
      <c r="AI7" s="26">
        <v>9</v>
      </c>
      <c r="AJ7" s="55">
        <f>B7/72</f>
        <v>8.4444444444444446</v>
      </c>
      <c r="AK7" s="55">
        <f t="shared" si="1"/>
        <v>8.2857142857142865</v>
      </c>
    </row>
    <row r="8" spans="1:37" ht="28.8" x14ac:dyDescent="0.3">
      <c r="A8" s="53" t="s">
        <v>73</v>
      </c>
      <c r="B8" s="48">
        <v>615</v>
      </c>
      <c r="C8" s="49" t="s">
        <v>21</v>
      </c>
      <c r="D8" s="52" t="s">
        <v>93</v>
      </c>
      <c r="E8" s="28" t="s">
        <v>92</v>
      </c>
      <c r="F8" s="28" t="s">
        <v>89</v>
      </c>
      <c r="G8" s="28"/>
      <c r="H8" s="28"/>
      <c r="I8" s="28"/>
      <c r="J8" s="28"/>
      <c r="K8" s="28"/>
      <c r="L8" s="28" t="s">
        <v>71</v>
      </c>
      <c r="M8" s="49">
        <v>1</v>
      </c>
      <c r="N8" s="47">
        <v>2</v>
      </c>
      <c r="O8" s="48">
        <v>1</v>
      </c>
      <c r="P8" s="48">
        <f t="shared" si="0"/>
        <v>3</v>
      </c>
      <c r="R8" s="26">
        <v>24</v>
      </c>
      <c r="S8" s="26">
        <v>29</v>
      </c>
      <c r="T8" s="26">
        <v>28</v>
      </c>
      <c r="U8" s="26">
        <v>23</v>
      </c>
      <c r="V8" s="26">
        <v>25</v>
      </c>
      <c r="W8" s="26">
        <v>8</v>
      </c>
      <c r="X8" s="26">
        <v>22</v>
      </c>
      <c r="Y8" s="26">
        <v>27</v>
      </c>
      <c r="Z8" s="26">
        <v>28</v>
      </c>
      <c r="AA8" s="26">
        <v>27</v>
      </c>
      <c r="AD8" s="26">
        <v>22</v>
      </c>
      <c r="AE8" s="26">
        <v>25</v>
      </c>
      <c r="AF8" s="26">
        <v>28</v>
      </c>
      <c r="AG8" s="26">
        <v>25</v>
      </c>
      <c r="AJ8" s="55">
        <f>B8/72</f>
        <v>8.5416666666666661</v>
      </c>
      <c r="AK8" s="55">
        <f t="shared" si="1"/>
        <v>8.5384615384615383</v>
      </c>
    </row>
    <row r="9" spans="1:37" x14ac:dyDescent="0.3">
      <c r="A9" s="39"/>
      <c r="B9" s="40"/>
      <c r="C9" s="41"/>
      <c r="D9" s="42"/>
      <c r="E9" s="42"/>
      <c r="F9" s="42"/>
      <c r="G9" s="42"/>
      <c r="H9" s="42"/>
      <c r="I9" s="42"/>
      <c r="J9" s="42"/>
      <c r="K9" s="42"/>
      <c r="L9" s="42"/>
      <c r="M9" s="41"/>
      <c r="N9" s="40"/>
      <c r="O9" s="40"/>
      <c r="P9" s="40"/>
    </row>
    <row r="10" spans="1:37" x14ac:dyDescent="0.3">
      <c r="A10" s="4" t="s">
        <v>14</v>
      </c>
      <c r="B10" s="48" t="s">
        <v>21</v>
      </c>
      <c r="D10" s="111" t="s">
        <v>20</v>
      </c>
      <c r="E10" s="112"/>
      <c r="F10" s="130">
        <v>44387</v>
      </c>
      <c r="G10" s="130"/>
      <c r="H10" s="130"/>
      <c r="I10" s="130"/>
      <c r="J10" s="130"/>
      <c r="K10" s="130"/>
      <c r="L10" s="130"/>
      <c r="N10" s="48" t="s">
        <v>19</v>
      </c>
      <c r="O10" s="111" t="s">
        <v>70</v>
      </c>
      <c r="P10" s="112"/>
    </row>
    <row r="12" spans="1:37" x14ac:dyDescent="0.3">
      <c r="A12" s="139" t="s">
        <v>0</v>
      </c>
      <c r="B12" s="141" t="s">
        <v>6</v>
      </c>
      <c r="C12" s="142"/>
      <c r="D12" s="143" t="s">
        <v>7</v>
      </c>
      <c r="E12" s="144"/>
      <c r="F12" s="141"/>
      <c r="G12" s="141"/>
      <c r="H12" s="141"/>
      <c r="I12" s="141"/>
      <c r="J12" s="141"/>
      <c r="K12" s="141"/>
      <c r="L12" s="141"/>
      <c r="M12" s="147" t="s">
        <v>16</v>
      </c>
      <c r="N12" s="149" t="s">
        <v>17</v>
      </c>
      <c r="O12" s="151" t="s">
        <v>18</v>
      </c>
      <c r="P12" s="151" t="s">
        <v>8</v>
      </c>
    </row>
    <row r="13" spans="1:37" ht="90" thickBot="1" x14ac:dyDescent="0.35">
      <c r="A13" s="140"/>
      <c r="B13" s="80" t="s">
        <v>2</v>
      </c>
      <c r="C13" s="81" t="s">
        <v>9</v>
      </c>
      <c r="D13" s="82" t="s">
        <v>61</v>
      </c>
      <c r="E13" s="83" t="s">
        <v>62</v>
      </c>
      <c r="F13" s="83" t="s">
        <v>63</v>
      </c>
      <c r="G13" s="83" t="s">
        <v>64</v>
      </c>
      <c r="H13" s="84" t="s">
        <v>102</v>
      </c>
      <c r="I13" s="84" t="s">
        <v>78</v>
      </c>
      <c r="J13" s="84" t="s">
        <v>104</v>
      </c>
      <c r="K13" s="84" t="s">
        <v>79</v>
      </c>
      <c r="L13" s="84" t="s">
        <v>103</v>
      </c>
      <c r="M13" s="148"/>
      <c r="N13" s="150"/>
      <c r="O13" s="152"/>
      <c r="P13" s="152"/>
    </row>
    <row r="14" spans="1:37" ht="15" thickTop="1" x14ac:dyDescent="0.3">
      <c r="A14" s="85" t="s">
        <v>61</v>
      </c>
      <c r="B14" s="86">
        <v>603</v>
      </c>
      <c r="C14" s="87">
        <v>4</v>
      </c>
      <c r="D14" s="88" t="s">
        <v>71</v>
      </c>
      <c r="E14" s="89" t="s">
        <v>82</v>
      </c>
      <c r="F14" s="90" t="s">
        <v>87</v>
      </c>
      <c r="G14" s="90"/>
      <c r="H14" s="90" t="s">
        <v>88</v>
      </c>
      <c r="I14" s="90" t="s">
        <v>82</v>
      </c>
      <c r="J14" s="90" t="s">
        <v>89</v>
      </c>
      <c r="K14" s="90" t="s">
        <v>89</v>
      </c>
      <c r="L14" s="90" t="s">
        <v>91</v>
      </c>
      <c r="M14" s="91">
        <v>6</v>
      </c>
      <c r="N14" s="92">
        <v>5</v>
      </c>
      <c r="O14" s="86">
        <v>6</v>
      </c>
      <c r="P14" s="86">
        <f t="shared" ref="P14:P22" si="2">SUM(N14:O14)</f>
        <v>11</v>
      </c>
    </row>
    <row r="15" spans="1:37" x14ac:dyDescent="0.3">
      <c r="A15" s="85" t="s">
        <v>62</v>
      </c>
      <c r="B15" s="86">
        <v>578</v>
      </c>
      <c r="C15" s="87">
        <v>5</v>
      </c>
      <c r="D15" s="93" t="s">
        <v>83</v>
      </c>
      <c r="E15" s="94" t="s">
        <v>71</v>
      </c>
      <c r="F15" s="94" t="s">
        <v>94</v>
      </c>
      <c r="G15" s="94"/>
      <c r="H15" s="94" t="s">
        <v>89</v>
      </c>
      <c r="I15" s="94" t="s">
        <v>89</v>
      </c>
      <c r="J15" s="94" t="s">
        <v>87</v>
      </c>
      <c r="K15" s="94" t="s">
        <v>92</v>
      </c>
      <c r="L15" s="94" t="s">
        <v>83</v>
      </c>
      <c r="M15" s="95">
        <v>4</v>
      </c>
      <c r="N15" s="92">
        <v>4</v>
      </c>
      <c r="O15" s="86">
        <v>4</v>
      </c>
      <c r="P15" s="86">
        <f t="shared" si="2"/>
        <v>8</v>
      </c>
    </row>
    <row r="16" spans="1:37" x14ac:dyDescent="0.3">
      <c r="A16" s="85" t="s">
        <v>63</v>
      </c>
      <c r="B16" s="96">
        <v>559</v>
      </c>
      <c r="C16" s="97">
        <v>7</v>
      </c>
      <c r="D16" s="98" t="s">
        <v>88</v>
      </c>
      <c r="E16" s="94" t="s">
        <v>93</v>
      </c>
      <c r="F16" s="94" t="s">
        <v>71</v>
      </c>
      <c r="G16" s="94"/>
      <c r="H16" s="94" t="s">
        <v>88</v>
      </c>
      <c r="I16" s="94" t="s">
        <v>91</v>
      </c>
      <c r="J16" s="94" t="s">
        <v>82</v>
      </c>
      <c r="K16" s="94" t="s">
        <v>84</v>
      </c>
      <c r="L16" s="94" t="s">
        <v>84</v>
      </c>
      <c r="M16" s="99">
        <v>2</v>
      </c>
      <c r="N16" s="100">
        <v>2</v>
      </c>
      <c r="O16" s="96">
        <v>2</v>
      </c>
      <c r="P16" s="96">
        <f t="shared" si="2"/>
        <v>4</v>
      </c>
    </row>
    <row r="17" spans="1:37" x14ac:dyDescent="0.3">
      <c r="A17" s="85" t="s">
        <v>64</v>
      </c>
      <c r="B17" s="96">
        <v>0</v>
      </c>
      <c r="C17" s="97">
        <v>9</v>
      </c>
      <c r="D17" s="98"/>
      <c r="E17" s="94"/>
      <c r="F17" s="94"/>
      <c r="G17" s="94" t="s">
        <v>71</v>
      </c>
      <c r="H17" s="94"/>
      <c r="I17" s="94"/>
      <c r="J17" s="94"/>
      <c r="K17" s="94"/>
      <c r="L17" s="94"/>
      <c r="M17" s="99"/>
      <c r="N17" s="100">
        <v>0</v>
      </c>
      <c r="O17" s="96">
        <v>0</v>
      </c>
      <c r="P17" s="86">
        <f t="shared" si="2"/>
        <v>0</v>
      </c>
    </row>
    <row r="18" spans="1:37" x14ac:dyDescent="0.3">
      <c r="A18" s="85" t="s">
        <v>102</v>
      </c>
      <c r="B18" s="96">
        <v>623</v>
      </c>
      <c r="C18" s="97">
        <v>2</v>
      </c>
      <c r="D18" s="101" t="s">
        <v>87</v>
      </c>
      <c r="E18" s="94" t="s">
        <v>90</v>
      </c>
      <c r="F18" s="94" t="s">
        <v>87</v>
      </c>
      <c r="G18" s="94"/>
      <c r="H18" s="94" t="s">
        <v>71</v>
      </c>
      <c r="I18" s="94" t="s">
        <v>89</v>
      </c>
      <c r="J18" s="94" t="s">
        <v>82</v>
      </c>
      <c r="K18" s="94" t="s">
        <v>87</v>
      </c>
      <c r="L18" s="94" t="s">
        <v>85</v>
      </c>
      <c r="M18" s="99">
        <v>6</v>
      </c>
      <c r="N18" s="100">
        <v>7</v>
      </c>
      <c r="O18" s="96">
        <v>6</v>
      </c>
      <c r="P18" s="86">
        <f t="shared" si="2"/>
        <v>13</v>
      </c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</row>
    <row r="19" spans="1:37" x14ac:dyDescent="0.3">
      <c r="A19" s="85" t="s">
        <v>78</v>
      </c>
      <c r="B19" s="96">
        <v>619</v>
      </c>
      <c r="C19" s="97">
        <v>3</v>
      </c>
      <c r="D19" s="101" t="s">
        <v>83</v>
      </c>
      <c r="E19" s="94" t="s">
        <v>90</v>
      </c>
      <c r="F19" s="94" t="s">
        <v>92</v>
      </c>
      <c r="G19" s="94"/>
      <c r="H19" s="94" t="s">
        <v>90</v>
      </c>
      <c r="I19" s="94" t="s">
        <v>71</v>
      </c>
      <c r="J19" s="94" t="s">
        <v>94</v>
      </c>
      <c r="K19" s="94" t="s">
        <v>89</v>
      </c>
      <c r="L19" s="94" t="s">
        <v>90</v>
      </c>
      <c r="M19" s="99">
        <v>2</v>
      </c>
      <c r="N19" s="100">
        <v>6</v>
      </c>
      <c r="O19" s="96">
        <v>2</v>
      </c>
      <c r="P19" s="96">
        <f t="shared" si="2"/>
        <v>8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</row>
    <row r="20" spans="1:37" x14ac:dyDescent="0.3">
      <c r="A20" s="85" t="s">
        <v>104</v>
      </c>
      <c r="B20" s="96">
        <v>578</v>
      </c>
      <c r="C20" s="97">
        <v>6</v>
      </c>
      <c r="D20" s="101" t="s">
        <v>90</v>
      </c>
      <c r="E20" s="94" t="s">
        <v>88</v>
      </c>
      <c r="F20" s="94" t="s">
        <v>83</v>
      </c>
      <c r="G20" s="94"/>
      <c r="H20" s="94" t="s">
        <v>83</v>
      </c>
      <c r="I20" s="94" t="s">
        <v>93</v>
      </c>
      <c r="J20" s="94" t="s">
        <v>71</v>
      </c>
      <c r="K20" s="94" t="s">
        <v>90</v>
      </c>
      <c r="L20" s="94" t="s">
        <v>93</v>
      </c>
      <c r="M20" s="99">
        <v>0</v>
      </c>
      <c r="N20" s="100">
        <v>3</v>
      </c>
      <c r="O20" s="96">
        <v>0</v>
      </c>
      <c r="P20" s="86">
        <f t="shared" si="2"/>
        <v>3</v>
      </c>
      <c r="R20" s="70"/>
      <c r="S20" s="70" t="s">
        <v>105</v>
      </c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</row>
    <row r="21" spans="1:37" x14ac:dyDescent="0.3">
      <c r="A21" s="85" t="s">
        <v>79</v>
      </c>
      <c r="B21" s="96">
        <v>554</v>
      </c>
      <c r="C21" s="97">
        <v>8</v>
      </c>
      <c r="D21" s="101" t="s">
        <v>90</v>
      </c>
      <c r="E21" s="94" t="s">
        <v>91</v>
      </c>
      <c r="F21" s="94" t="s">
        <v>85</v>
      </c>
      <c r="G21" s="94"/>
      <c r="H21" s="94" t="s">
        <v>88</v>
      </c>
      <c r="I21" s="94" t="s">
        <v>90</v>
      </c>
      <c r="J21" s="94" t="s">
        <v>89</v>
      </c>
      <c r="K21" s="94" t="s">
        <v>71</v>
      </c>
      <c r="L21" s="94" t="s">
        <v>83</v>
      </c>
      <c r="M21" s="99">
        <v>3</v>
      </c>
      <c r="N21" s="100">
        <v>1</v>
      </c>
      <c r="O21" s="96">
        <v>3</v>
      </c>
      <c r="P21" s="86">
        <f t="shared" si="2"/>
        <v>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</row>
    <row r="22" spans="1:37" x14ac:dyDescent="0.3">
      <c r="A22" s="85" t="s">
        <v>103</v>
      </c>
      <c r="B22" s="96">
        <v>631</v>
      </c>
      <c r="C22" s="97">
        <v>1</v>
      </c>
      <c r="D22" s="101" t="s">
        <v>92</v>
      </c>
      <c r="E22" s="94" t="s">
        <v>82</v>
      </c>
      <c r="F22" s="94" t="s">
        <v>85</v>
      </c>
      <c r="G22" s="94"/>
      <c r="H22" s="94" t="s">
        <v>84</v>
      </c>
      <c r="I22" s="94" t="s">
        <v>89</v>
      </c>
      <c r="J22" s="94" t="s">
        <v>94</v>
      </c>
      <c r="K22" s="94" t="s">
        <v>82</v>
      </c>
      <c r="L22" s="94" t="s">
        <v>71</v>
      </c>
      <c r="M22" s="99">
        <v>5</v>
      </c>
      <c r="N22" s="100">
        <v>8</v>
      </c>
      <c r="O22" s="96">
        <v>5</v>
      </c>
      <c r="P22" s="96">
        <f t="shared" si="2"/>
        <v>13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</row>
    <row r="23" spans="1:37" x14ac:dyDescent="0.3">
      <c r="A23" s="102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</row>
    <row r="24" spans="1:37" x14ac:dyDescent="0.3">
      <c r="A24" s="85" t="s">
        <v>14</v>
      </c>
      <c r="B24" s="96" t="s">
        <v>32</v>
      </c>
      <c r="C24" s="103"/>
      <c r="D24" s="145" t="s">
        <v>20</v>
      </c>
      <c r="E24" s="144"/>
      <c r="F24" s="146">
        <v>44388</v>
      </c>
      <c r="G24" s="146"/>
      <c r="H24" s="146"/>
      <c r="I24" s="146"/>
      <c r="J24" s="146"/>
      <c r="K24" s="146"/>
      <c r="L24" s="146"/>
      <c r="M24" s="103"/>
      <c r="N24" s="96" t="s">
        <v>19</v>
      </c>
      <c r="O24" s="145" t="s">
        <v>70</v>
      </c>
      <c r="P24" s="144"/>
    </row>
    <row r="25" spans="1:37" x14ac:dyDescent="0.3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</row>
    <row r="26" spans="1:37" x14ac:dyDescent="0.3">
      <c r="A26" s="139" t="s">
        <v>0</v>
      </c>
      <c r="B26" s="141" t="s">
        <v>6</v>
      </c>
      <c r="C26" s="142"/>
      <c r="D26" s="143" t="s">
        <v>7</v>
      </c>
      <c r="E26" s="144"/>
      <c r="F26" s="141"/>
      <c r="G26" s="141"/>
      <c r="H26" s="141"/>
      <c r="I26" s="141"/>
      <c r="J26" s="141"/>
      <c r="K26" s="141"/>
      <c r="L26" s="141"/>
      <c r="M26" s="147" t="s">
        <v>16</v>
      </c>
      <c r="N26" s="149" t="s">
        <v>17</v>
      </c>
      <c r="O26" s="151" t="s">
        <v>18</v>
      </c>
      <c r="P26" s="151" t="s">
        <v>8</v>
      </c>
    </row>
    <row r="27" spans="1:37" ht="90" thickBot="1" x14ac:dyDescent="0.35">
      <c r="A27" s="140"/>
      <c r="B27" s="80" t="s">
        <v>2</v>
      </c>
      <c r="C27" s="81" t="s">
        <v>9</v>
      </c>
      <c r="D27" s="82" t="s">
        <v>61</v>
      </c>
      <c r="E27" s="83" t="s">
        <v>62</v>
      </c>
      <c r="F27" s="83" t="s">
        <v>63</v>
      </c>
      <c r="G27" s="83" t="s">
        <v>64</v>
      </c>
      <c r="H27" s="84" t="s">
        <v>102</v>
      </c>
      <c r="I27" s="84" t="s">
        <v>78</v>
      </c>
      <c r="J27" s="84" t="s">
        <v>104</v>
      </c>
      <c r="K27" s="84" t="s">
        <v>79</v>
      </c>
      <c r="L27" s="84" t="s">
        <v>103</v>
      </c>
      <c r="M27" s="148"/>
      <c r="N27" s="150"/>
      <c r="O27" s="152"/>
      <c r="P27" s="152"/>
    </row>
    <row r="28" spans="1:37" ht="15" thickTop="1" x14ac:dyDescent="0.3">
      <c r="A28" s="85" t="s">
        <v>61</v>
      </c>
      <c r="B28" s="86">
        <v>631</v>
      </c>
      <c r="C28" s="87">
        <v>3</v>
      </c>
      <c r="D28" s="88" t="s">
        <v>71</v>
      </c>
      <c r="E28" s="89" t="s">
        <v>83</v>
      </c>
      <c r="F28" s="90" t="s">
        <v>82</v>
      </c>
      <c r="G28" s="90"/>
      <c r="H28" s="90" t="s">
        <v>84</v>
      </c>
      <c r="I28" s="90" t="s">
        <v>82</v>
      </c>
      <c r="J28" s="90" t="s">
        <v>87</v>
      </c>
      <c r="K28" s="90" t="s">
        <v>94</v>
      </c>
      <c r="L28" s="90" t="s">
        <v>87</v>
      </c>
      <c r="M28" s="91">
        <v>5</v>
      </c>
      <c r="N28" s="92">
        <v>6</v>
      </c>
      <c r="O28" s="86">
        <v>5</v>
      </c>
      <c r="P28" s="86">
        <f t="shared" ref="P28:P36" si="3">SUM(N28:O28)</f>
        <v>11</v>
      </c>
    </row>
    <row r="29" spans="1:37" x14ac:dyDescent="0.3">
      <c r="A29" s="85" t="s">
        <v>62</v>
      </c>
      <c r="B29" s="86">
        <v>597</v>
      </c>
      <c r="C29" s="87">
        <v>7</v>
      </c>
      <c r="D29" s="93" t="s">
        <v>82</v>
      </c>
      <c r="E29" s="94" t="s">
        <v>71</v>
      </c>
      <c r="F29" s="94" t="s">
        <v>83</v>
      </c>
      <c r="G29" s="94"/>
      <c r="H29" s="94" t="s">
        <v>92</v>
      </c>
      <c r="I29" s="94" t="s">
        <v>82</v>
      </c>
      <c r="J29" s="94" t="s">
        <v>83</v>
      </c>
      <c r="K29" s="94" t="s">
        <v>84</v>
      </c>
      <c r="L29" s="94" t="s">
        <v>92</v>
      </c>
      <c r="M29" s="95">
        <v>2</v>
      </c>
      <c r="N29" s="92">
        <v>2</v>
      </c>
      <c r="O29" s="86">
        <v>2</v>
      </c>
      <c r="P29" s="86">
        <f t="shared" si="3"/>
        <v>4</v>
      </c>
    </row>
    <row r="30" spans="1:37" x14ac:dyDescent="0.3">
      <c r="A30" s="85" t="s">
        <v>63</v>
      </c>
      <c r="B30" s="96">
        <v>597</v>
      </c>
      <c r="C30" s="97">
        <v>6</v>
      </c>
      <c r="D30" s="98" t="s">
        <v>83</v>
      </c>
      <c r="E30" s="94" t="s">
        <v>82</v>
      </c>
      <c r="F30" s="94" t="s">
        <v>71</v>
      </c>
      <c r="G30" s="94"/>
      <c r="H30" s="94" t="s">
        <v>88</v>
      </c>
      <c r="I30" s="94" t="s">
        <v>89</v>
      </c>
      <c r="J30" s="94" t="s">
        <v>87</v>
      </c>
      <c r="K30" s="94" t="s">
        <v>88</v>
      </c>
      <c r="L30" s="94" t="s">
        <v>84</v>
      </c>
      <c r="M30" s="99">
        <v>3</v>
      </c>
      <c r="N30" s="100">
        <v>3</v>
      </c>
      <c r="O30" s="96">
        <v>3</v>
      </c>
      <c r="P30" s="86">
        <f t="shared" si="3"/>
        <v>6</v>
      </c>
    </row>
    <row r="31" spans="1:37" x14ac:dyDescent="0.3">
      <c r="A31" s="85" t="s">
        <v>64</v>
      </c>
      <c r="B31" s="96">
        <v>0</v>
      </c>
      <c r="C31" s="97">
        <v>9</v>
      </c>
      <c r="D31" s="98"/>
      <c r="E31" s="94"/>
      <c r="F31" s="94"/>
      <c r="G31" s="94" t="s">
        <v>71</v>
      </c>
      <c r="H31" s="94"/>
      <c r="I31" s="94"/>
      <c r="J31" s="94"/>
      <c r="K31" s="94"/>
      <c r="L31" s="94"/>
      <c r="M31" s="99">
        <v>0</v>
      </c>
      <c r="N31" s="100">
        <v>0</v>
      </c>
      <c r="O31" s="96">
        <v>0</v>
      </c>
      <c r="P31" s="86">
        <f t="shared" si="3"/>
        <v>0</v>
      </c>
    </row>
    <row r="32" spans="1:37" x14ac:dyDescent="0.3">
      <c r="A32" s="85" t="s">
        <v>102</v>
      </c>
      <c r="B32" s="96">
        <v>640</v>
      </c>
      <c r="C32" s="97">
        <v>2</v>
      </c>
      <c r="D32" s="101" t="s">
        <v>85</v>
      </c>
      <c r="E32" s="94" t="s">
        <v>91</v>
      </c>
      <c r="F32" s="94" t="s">
        <v>87</v>
      </c>
      <c r="G32" s="94"/>
      <c r="H32" s="94" t="s">
        <v>71</v>
      </c>
      <c r="I32" s="94" t="s">
        <v>89</v>
      </c>
      <c r="J32" s="94" t="s">
        <v>85</v>
      </c>
      <c r="K32" s="94" t="s">
        <v>82</v>
      </c>
      <c r="L32" s="94" t="s">
        <v>88</v>
      </c>
      <c r="M32" s="99">
        <v>6</v>
      </c>
      <c r="N32" s="100">
        <v>7</v>
      </c>
      <c r="O32" s="96">
        <v>6</v>
      </c>
      <c r="P32" s="86">
        <f t="shared" si="3"/>
        <v>13</v>
      </c>
    </row>
    <row r="33" spans="1:16" x14ac:dyDescent="0.3">
      <c r="A33" s="85" t="s">
        <v>78</v>
      </c>
      <c r="B33" s="96">
        <v>599</v>
      </c>
      <c r="C33" s="97">
        <v>5</v>
      </c>
      <c r="D33" s="101" t="s">
        <v>83</v>
      </c>
      <c r="E33" s="94" t="s">
        <v>83</v>
      </c>
      <c r="F33" s="94" t="s">
        <v>90</v>
      </c>
      <c r="G33" s="94"/>
      <c r="H33" s="94" t="s">
        <v>90</v>
      </c>
      <c r="I33" s="94" t="s">
        <v>71</v>
      </c>
      <c r="J33" s="94" t="s">
        <v>89</v>
      </c>
      <c r="K33" s="94" t="s">
        <v>83</v>
      </c>
      <c r="L33" s="94" t="s">
        <v>90</v>
      </c>
      <c r="M33" s="99">
        <v>1</v>
      </c>
      <c r="N33" s="100">
        <v>4</v>
      </c>
      <c r="O33" s="96">
        <v>1</v>
      </c>
      <c r="P33" s="86">
        <f t="shared" si="3"/>
        <v>5</v>
      </c>
    </row>
    <row r="34" spans="1:16" x14ac:dyDescent="0.3">
      <c r="A34" s="85" t="s">
        <v>104</v>
      </c>
      <c r="B34" s="96">
        <v>572</v>
      </c>
      <c r="C34" s="97">
        <v>8</v>
      </c>
      <c r="D34" s="101" t="s">
        <v>88</v>
      </c>
      <c r="E34" s="94" t="s">
        <v>82</v>
      </c>
      <c r="F34" s="94" t="s">
        <v>88</v>
      </c>
      <c r="G34" s="94"/>
      <c r="H34" s="94" t="s">
        <v>84</v>
      </c>
      <c r="I34" s="94" t="s">
        <v>90</v>
      </c>
      <c r="J34" s="94" t="s">
        <v>71</v>
      </c>
      <c r="K34" s="94" t="s">
        <v>88</v>
      </c>
      <c r="L34" s="94" t="s">
        <v>83</v>
      </c>
      <c r="M34" s="99">
        <v>0</v>
      </c>
      <c r="N34" s="100">
        <v>1</v>
      </c>
      <c r="O34" s="96">
        <v>0</v>
      </c>
      <c r="P34" s="86">
        <f t="shared" si="3"/>
        <v>1</v>
      </c>
    </row>
    <row r="35" spans="1:16" x14ac:dyDescent="0.3">
      <c r="A35" s="85" t="s">
        <v>79</v>
      </c>
      <c r="B35" s="96">
        <v>604</v>
      </c>
      <c r="C35" s="97">
        <v>4</v>
      </c>
      <c r="D35" s="101" t="s">
        <v>93</v>
      </c>
      <c r="E35" s="94" t="s">
        <v>85</v>
      </c>
      <c r="F35" s="94" t="s">
        <v>87</v>
      </c>
      <c r="G35" s="94"/>
      <c r="H35" s="94" t="s">
        <v>83</v>
      </c>
      <c r="I35" s="94" t="s">
        <v>82</v>
      </c>
      <c r="J35" s="94" t="s">
        <v>87</v>
      </c>
      <c r="K35" s="94" t="s">
        <v>71</v>
      </c>
      <c r="L35" s="94" t="s">
        <v>91</v>
      </c>
      <c r="M35" s="99">
        <v>5</v>
      </c>
      <c r="N35" s="100">
        <v>5</v>
      </c>
      <c r="O35" s="96">
        <v>5</v>
      </c>
      <c r="P35" s="86">
        <f t="shared" si="3"/>
        <v>10</v>
      </c>
    </row>
    <row r="36" spans="1:16" x14ac:dyDescent="0.3">
      <c r="A36" s="85" t="s">
        <v>103</v>
      </c>
      <c r="B36" s="96">
        <v>649</v>
      </c>
      <c r="C36" s="97">
        <v>1</v>
      </c>
      <c r="D36" s="101" t="s">
        <v>88</v>
      </c>
      <c r="E36" s="94" t="s">
        <v>91</v>
      </c>
      <c r="F36" s="94" t="s">
        <v>85</v>
      </c>
      <c r="G36" s="94"/>
      <c r="H36" s="94" t="s">
        <v>87</v>
      </c>
      <c r="I36" s="94" t="s">
        <v>89</v>
      </c>
      <c r="J36" s="94" t="s">
        <v>82</v>
      </c>
      <c r="K36" s="94" t="s">
        <v>92</v>
      </c>
      <c r="L36" s="94" t="s">
        <v>71</v>
      </c>
      <c r="M36" s="99">
        <v>5</v>
      </c>
      <c r="N36" s="100">
        <v>8</v>
      </c>
      <c r="O36" s="96">
        <v>5</v>
      </c>
      <c r="P36" s="86">
        <f t="shared" si="3"/>
        <v>13</v>
      </c>
    </row>
  </sheetData>
  <mergeCells count="37">
    <mergeCell ref="D1:E1"/>
    <mergeCell ref="F1:L1"/>
    <mergeCell ref="O1:P1"/>
    <mergeCell ref="A3:A4"/>
    <mergeCell ref="B3:C3"/>
    <mergeCell ref="D3:L3"/>
    <mergeCell ref="M3:M4"/>
    <mergeCell ref="N3:N4"/>
    <mergeCell ref="O3:O4"/>
    <mergeCell ref="P3:P4"/>
    <mergeCell ref="D10:E10"/>
    <mergeCell ref="F10:L10"/>
    <mergeCell ref="O10:P10"/>
    <mergeCell ref="A12:A13"/>
    <mergeCell ref="B12:C12"/>
    <mergeCell ref="D12:L12"/>
    <mergeCell ref="M12:M13"/>
    <mergeCell ref="N12:N13"/>
    <mergeCell ref="O12:O13"/>
    <mergeCell ref="P12:P13"/>
    <mergeCell ref="D24:E24"/>
    <mergeCell ref="F24:L24"/>
    <mergeCell ref="O24:P24"/>
    <mergeCell ref="A26:A27"/>
    <mergeCell ref="B26:C26"/>
    <mergeCell ref="D26:L26"/>
    <mergeCell ref="M26:M27"/>
    <mergeCell ref="N26:N27"/>
    <mergeCell ref="O26:O27"/>
    <mergeCell ref="P26:P27"/>
    <mergeCell ref="R3:V4"/>
    <mergeCell ref="X3:AB4"/>
    <mergeCell ref="AD3:AH4"/>
    <mergeCell ref="AJ3:AK3"/>
    <mergeCell ref="W3:W4"/>
    <mergeCell ref="AC3:AC4"/>
    <mergeCell ref="AI3:AI4"/>
  </mergeCells>
  <pageMargins left="0.7" right="0.7" top="0.78740157499999996" bottom="0.78740157499999996" header="0.3" footer="0.3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045A1-CE11-45EF-B3F2-649F8A7B6D44}">
  <dimension ref="A1:K15"/>
  <sheetViews>
    <sheetView workbookViewId="0">
      <selection activeCell="H12" sqref="H12"/>
    </sheetView>
  </sheetViews>
  <sheetFormatPr defaultRowHeight="14.4" x14ac:dyDescent="0.3"/>
  <cols>
    <col min="1" max="1" width="23.21875" customWidth="1"/>
    <col min="2" max="2" width="14.21875" customWidth="1"/>
    <col min="3" max="3" width="12.88671875" customWidth="1"/>
    <col min="4" max="5" width="14" customWidth="1"/>
    <col min="6" max="6" width="13.77734375" customWidth="1"/>
    <col min="7" max="7" width="14.44140625" customWidth="1"/>
  </cols>
  <sheetData>
    <row r="1" spans="1:11" ht="15" thickBot="1" x14ac:dyDescent="0.35"/>
    <row r="2" spans="1:11" x14ac:dyDescent="0.3">
      <c r="A2" s="160"/>
      <c r="B2" s="161" t="s">
        <v>107</v>
      </c>
      <c r="C2" s="161" t="s">
        <v>108</v>
      </c>
      <c r="D2" s="161" t="s">
        <v>108</v>
      </c>
      <c r="E2" s="161" t="s">
        <v>125</v>
      </c>
      <c r="F2" s="161" t="s">
        <v>110</v>
      </c>
      <c r="G2" s="161" t="s">
        <v>110</v>
      </c>
      <c r="H2" s="162" t="s">
        <v>114</v>
      </c>
    </row>
    <row r="3" spans="1:11" ht="15" thickBot="1" x14ac:dyDescent="0.35">
      <c r="A3" s="163" t="s">
        <v>0</v>
      </c>
      <c r="B3" s="164" t="s">
        <v>130</v>
      </c>
      <c r="C3" s="164" t="s">
        <v>109</v>
      </c>
      <c r="D3" s="164" t="s">
        <v>111</v>
      </c>
      <c r="E3" s="164" t="s">
        <v>126</v>
      </c>
      <c r="F3" s="164" t="s">
        <v>113</v>
      </c>
      <c r="G3" s="164" t="s">
        <v>112</v>
      </c>
      <c r="H3" s="165"/>
    </row>
    <row r="4" spans="1:11" x14ac:dyDescent="0.3">
      <c r="A4" s="158" t="s">
        <v>115</v>
      </c>
      <c r="B4" s="158">
        <v>655</v>
      </c>
      <c r="C4" s="158"/>
      <c r="D4" s="158">
        <v>625</v>
      </c>
      <c r="E4" s="158">
        <v>624</v>
      </c>
      <c r="F4" s="158">
        <v>600</v>
      </c>
      <c r="G4" s="158">
        <v>608</v>
      </c>
      <c r="H4" s="159">
        <v>634.70000000000005</v>
      </c>
    </row>
    <row r="5" spans="1:11" x14ac:dyDescent="0.3">
      <c r="A5" s="154" t="s">
        <v>116</v>
      </c>
      <c r="B5" s="154">
        <v>644</v>
      </c>
      <c r="C5" s="154"/>
      <c r="D5" s="154">
        <v>630</v>
      </c>
      <c r="E5" s="154">
        <v>600</v>
      </c>
      <c r="F5" s="154">
        <v>587</v>
      </c>
      <c r="G5" s="154">
        <v>616</v>
      </c>
      <c r="H5" s="157">
        <v>630</v>
      </c>
      <c r="J5" s="156" t="s">
        <v>127</v>
      </c>
      <c r="K5" s="156"/>
    </row>
    <row r="6" spans="1:11" x14ac:dyDescent="0.3">
      <c r="A6" s="154" t="s">
        <v>117</v>
      </c>
      <c r="B6" s="154">
        <v>628</v>
      </c>
      <c r="C6" s="154">
        <v>644</v>
      </c>
      <c r="D6" s="154"/>
      <c r="E6" s="154">
        <v>609</v>
      </c>
      <c r="F6" s="154">
        <v>617</v>
      </c>
      <c r="G6" s="154">
        <v>632</v>
      </c>
      <c r="H6" s="157">
        <v>634.70000000000005</v>
      </c>
      <c r="J6" s="156"/>
      <c r="K6" s="156"/>
    </row>
    <row r="7" spans="1:11" x14ac:dyDescent="0.3">
      <c r="A7" s="154" t="s">
        <v>118</v>
      </c>
      <c r="B7" s="154">
        <v>623</v>
      </c>
      <c r="C7" s="154"/>
      <c r="D7" s="154">
        <v>631</v>
      </c>
      <c r="E7" s="154">
        <v>625</v>
      </c>
      <c r="F7" s="154">
        <v>640</v>
      </c>
      <c r="G7" s="154">
        <v>635</v>
      </c>
      <c r="H7" s="167">
        <v>635.29999999999995</v>
      </c>
      <c r="J7" s="156"/>
      <c r="K7" s="156"/>
    </row>
    <row r="8" spans="1:11" x14ac:dyDescent="0.3">
      <c r="A8" s="154" t="s">
        <v>119</v>
      </c>
      <c r="B8" s="154">
        <v>633</v>
      </c>
      <c r="C8" s="154"/>
      <c r="D8" s="154">
        <v>590</v>
      </c>
      <c r="E8" s="154">
        <v>620</v>
      </c>
      <c r="F8" s="154">
        <v>612</v>
      </c>
      <c r="G8" s="154">
        <v>625</v>
      </c>
      <c r="H8" s="157">
        <v>626</v>
      </c>
    </row>
    <row r="10" spans="1:11" x14ac:dyDescent="0.3">
      <c r="A10" s="154" t="s">
        <v>120</v>
      </c>
      <c r="B10" s="154">
        <v>622</v>
      </c>
      <c r="C10" s="154"/>
      <c r="D10" s="154">
        <v>614</v>
      </c>
      <c r="E10" s="154">
        <v>585</v>
      </c>
      <c r="F10" s="154">
        <v>578</v>
      </c>
      <c r="G10" s="154">
        <v>597</v>
      </c>
      <c r="H10" s="157">
        <v>611</v>
      </c>
    </row>
    <row r="11" spans="1:11" x14ac:dyDescent="0.3">
      <c r="A11" s="154" t="s">
        <v>121</v>
      </c>
      <c r="B11" s="154">
        <v>593</v>
      </c>
      <c r="C11" s="154"/>
      <c r="D11" s="154">
        <v>615</v>
      </c>
      <c r="E11" s="154">
        <v>622</v>
      </c>
      <c r="F11" s="154">
        <v>623</v>
      </c>
      <c r="G11" s="154">
        <v>640</v>
      </c>
      <c r="H11" s="167">
        <v>628.29999999999995</v>
      </c>
      <c r="J11" s="155" t="s">
        <v>128</v>
      </c>
      <c r="K11" s="155"/>
    </row>
    <row r="12" spans="1:11" x14ac:dyDescent="0.3">
      <c r="A12" s="154" t="s">
        <v>122</v>
      </c>
      <c r="B12" s="154"/>
      <c r="C12" s="154"/>
      <c r="D12" s="154">
        <v>630</v>
      </c>
      <c r="E12" s="154"/>
      <c r="F12" s="154">
        <v>631</v>
      </c>
      <c r="G12" s="154">
        <v>649</v>
      </c>
      <c r="H12" s="157">
        <v>636.6</v>
      </c>
      <c r="J12" s="155"/>
      <c r="K12" s="155"/>
    </row>
    <row r="13" spans="1:11" x14ac:dyDescent="0.3">
      <c r="A13" s="154" t="s">
        <v>123</v>
      </c>
      <c r="B13" s="154"/>
      <c r="C13" s="154"/>
      <c r="D13" s="154">
        <v>582</v>
      </c>
      <c r="E13" s="154">
        <v>593</v>
      </c>
      <c r="F13" s="154">
        <v>619</v>
      </c>
      <c r="G13" s="154">
        <v>599</v>
      </c>
      <c r="H13" s="166">
        <v>600</v>
      </c>
    </row>
    <row r="15" spans="1:11" x14ac:dyDescent="0.3">
      <c r="A15" s="154" t="s">
        <v>124</v>
      </c>
      <c r="B15" s="154">
        <v>577</v>
      </c>
      <c r="C15" s="154"/>
      <c r="D15" s="154">
        <v>610</v>
      </c>
      <c r="E15" s="154"/>
      <c r="F15" s="154">
        <v>606</v>
      </c>
      <c r="G15" s="154">
        <v>602</v>
      </c>
      <c r="H15" s="157">
        <v>606</v>
      </c>
      <c r="J15" s="153" t="s">
        <v>129</v>
      </c>
      <c r="K15" s="153"/>
    </row>
  </sheetData>
  <mergeCells count="4">
    <mergeCell ref="H2:H3"/>
    <mergeCell ref="J5:K7"/>
    <mergeCell ref="J11:K12"/>
    <mergeCell ref="J15:K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EA5AE-79B8-472D-982C-F84A00E148EC}">
  <dimension ref="A1:AF8"/>
  <sheetViews>
    <sheetView workbookViewId="0">
      <selection activeCell="K15" sqref="K15"/>
    </sheetView>
  </sheetViews>
  <sheetFormatPr defaultRowHeight="14.4" x14ac:dyDescent="0.3"/>
  <cols>
    <col min="1" max="1" width="16.44140625" style="1" customWidth="1"/>
    <col min="2" max="2" width="7.109375" style="26" customWidth="1"/>
    <col min="3" max="3" width="6.44140625" style="26" customWidth="1"/>
    <col min="4" max="7" width="5.6640625" style="26" customWidth="1"/>
    <col min="8" max="8" width="6.6640625" style="26" customWidth="1"/>
    <col min="9" max="9" width="10.88671875" style="26" customWidth="1"/>
    <col min="10" max="10" width="9.44140625" style="26" customWidth="1"/>
    <col min="11" max="11" width="7.109375" style="26" customWidth="1"/>
    <col min="13" max="30" width="4.6640625" style="26" customWidth="1"/>
    <col min="31" max="31" width="10.33203125" style="26" customWidth="1"/>
    <col min="32" max="32" width="9.44140625" style="26" customWidth="1"/>
  </cols>
  <sheetData>
    <row r="1" spans="1:32" x14ac:dyDescent="0.3">
      <c r="A1" s="4" t="s">
        <v>72</v>
      </c>
      <c r="B1" s="48" t="s">
        <v>15</v>
      </c>
      <c r="D1" s="111" t="s">
        <v>20</v>
      </c>
      <c r="E1" s="112"/>
      <c r="F1" s="130">
        <v>44360</v>
      </c>
      <c r="G1" s="130"/>
      <c r="I1" s="48" t="s">
        <v>19</v>
      </c>
      <c r="J1" s="111" t="s">
        <v>69</v>
      </c>
      <c r="K1" s="112"/>
    </row>
    <row r="3" spans="1:32" x14ac:dyDescent="0.3">
      <c r="A3" s="117" t="s">
        <v>0</v>
      </c>
      <c r="B3" s="121" t="s">
        <v>6</v>
      </c>
      <c r="C3" s="133"/>
      <c r="D3" s="134" t="s">
        <v>7</v>
      </c>
      <c r="E3" s="112"/>
      <c r="F3" s="121"/>
      <c r="G3" s="121"/>
      <c r="H3" s="135" t="s">
        <v>16</v>
      </c>
      <c r="I3" s="126" t="s">
        <v>17</v>
      </c>
      <c r="J3" s="131" t="s">
        <v>18</v>
      </c>
      <c r="K3" s="131" t="s">
        <v>8</v>
      </c>
      <c r="M3" s="128" t="s">
        <v>5</v>
      </c>
      <c r="N3" s="128"/>
      <c r="O3" s="128"/>
      <c r="P3" s="128"/>
      <c r="Q3" s="128"/>
      <c r="R3" s="129" t="s">
        <v>95</v>
      </c>
      <c r="S3" s="128" t="s">
        <v>12</v>
      </c>
      <c r="T3" s="128"/>
      <c r="U3" s="128"/>
      <c r="V3" s="128"/>
      <c r="W3" s="128"/>
      <c r="X3" s="129" t="s">
        <v>95</v>
      </c>
      <c r="Y3" s="128" t="s">
        <v>13</v>
      </c>
      <c r="Z3" s="128"/>
      <c r="AA3" s="128"/>
      <c r="AB3" s="128"/>
      <c r="AC3" s="128"/>
      <c r="AD3" s="129" t="s">
        <v>95</v>
      </c>
      <c r="AE3" s="128" t="s">
        <v>86</v>
      </c>
      <c r="AF3" s="128"/>
    </row>
    <row r="4" spans="1:32" ht="89.25" customHeight="1" thickBot="1" x14ac:dyDescent="0.35">
      <c r="A4" s="118"/>
      <c r="B4" s="27" t="s">
        <v>2</v>
      </c>
      <c r="C4" s="10" t="s">
        <v>9</v>
      </c>
      <c r="D4" s="50" t="s">
        <v>78</v>
      </c>
      <c r="E4" s="15" t="s">
        <v>79</v>
      </c>
      <c r="F4" s="15" t="s">
        <v>80</v>
      </c>
      <c r="G4" s="15" t="s">
        <v>81</v>
      </c>
      <c r="H4" s="136"/>
      <c r="I4" s="127"/>
      <c r="J4" s="132"/>
      <c r="K4" s="132"/>
      <c r="M4" s="128"/>
      <c r="N4" s="128"/>
      <c r="O4" s="128"/>
      <c r="P4" s="128"/>
      <c r="Q4" s="128"/>
      <c r="R4" s="129"/>
      <c r="S4" s="128"/>
      <c r="T4" s="128"/>
      <c r="U4" s="128"/>
      <c r="V4" s="128"/>
      <c r="W4" s="128"/>
      <c r="X4" s="129"/>
      <c r="Y4" s="128"/>
      <c r="Z4" s="128"/>
      <c r="AA4" s="128"/>
      <c r="AB4" s="128"/>
      <c r="AC4" s="128"/>
      <c r="AD4" s="129"/>
      <c r="AE4" s="26" t="s">
        <v>6</v>
      </c>
      <c r="AF4" s="56" t="s">
        <v>96</v>
      </c>
    </row>
    <row r="5" spans="1:32" ht="15" thickTop="1" x14ac:dyDescent="0.3">
      <c r="A5" s="22" t="s">
        <v>78</v>
      </c>
      <c r="B5" s="5">
        <v>582</v>
      </c>
      <c r="C5" s="9" t="s">
        <v>15</v>
      </c>
      <c r="D5" s="23" t="s">
        <v>71</v>
      </c>
      <c r="E5" s="25" t="s">
        <v>90</v>
      </c>
      <c r="F5" s="24" t="s">
        <v>92</v>
      </c>
      <c r="G5" s="24" t="s">
        <v>89</v>
      </c>
      <c r="H5" s="9">
        <v>1</v>
      </c>
      <c r="I5" s="8"/>
      <c r="J5" s="5"/>
      <c r="K5" s="5">
        <f t="shared" ref="K5:K8" si="0">SUM(I5:J5)</f>
        <v>0</v>
      </c>
      <c r="M5" s="26">
        <v>25</v>
      </c>
      <c r="N5" s="26">
        <v>25</v>
      </c>
      <c r="O5" s="26">
        <v>24</v>
      </c>
      <c r="P5" s="26">
        <v>24</v>
      </c>
      <c r="S5" s="26">
        <v>22</v>
      </c>
      <c r="T5" s="26">
        <v>26</v>
      </c>
      <c r="U5" s="26">
        <v>25</v>
      </c>
      <c r="V5" s="26">
        <v>23</v>
      </c>
      <c r="W5" s="26">
        <v>27</v>
      </c>
      <c r="X5" s="26">
        <v>8</v>
      </c>
      <c r="Y5" s="26">
        <v>22</v>
      </c>
      <c r="Z5" s="26">
        <v>20</v>
      </c>
      <c r="AA5" s="26">
        <v>26</v>
      </c>
      <c r="AB5" s="26">
        <v>23</v>
      </c>
      <c r="AE5" s="55">
        <f>B5/72</f>
        <v>8.0833333333333339</v>
      </c>
      <c r="AF5" s="55">
        <f>AVERAGE(S5:W5,Y5:AC5,M5:Q5)/3</f>
        <v>8</v>
      </c>
    </row>
    <row r="6" spans="1:32" x14ac:dyDescent="0.3">
      <c r="A6" s="4" t="s">
        <v>79</v>
      </c>
      <c r="B6" s="5">
        <v>560</v>
      </c>
      <c r="C6" s="9" t="s">
        <v>21</v>
      </c>
      <c r="D6" s="51" t="s">
        <v>89</v>
      </c>
      <c r="E6" s="28" t="s">
        <v>71</v>
      </c>
      <c r="F6" s="28" t="s">
        <v>88</v>
      </c>
      <c r="G6" s="28" t="s">
        <v>91</v>
      </c>
      <c r="H6" s="9">
        <v>2</v>
      </c>
      <c r="I6" s="8"/>
      <c r="J6" s="5"/>
      <c r="K6" s="5">
        <f t="shared" si="0"/>
        <v>0</v>
      </c>
      <c r="M6" s="26">
        <v>19</v>
      </c>
      <c r="N6" s="26">
        <v>22</v>
      </c>
      <c r="O6" s="26">
        <v>23</v>
      </c>
      <c r="P6" s="26">
        <v>28</v>
      </c>
      <c r="Q6" s="26">
        <v>21</v>
      </c>
      <c r="S6" s="26">
        <v>23</v>
      </c>
      <c r="T6" s="26">
        <v>22</v>
      </c>
      <c r="U6" s="26">
        <v>26</v>
      </c>
      <c r="V6" s="26">
        <v>21</v>
      </c>
      <c r="W6" s="26">
        <v>26</v>
      </c>
      <c r="X6" s="26">
        <v>9</v>
      </c>
      <c r="Y6" s="26">
        <v>25</v>
      </c>
      <c r="Z6" s="26">
        <v>23</v>
      </c>
      <c r="AA6" s="26">
        <v>23</v>
      </c>
      <c r="AB6" s="26">
        <v>27</v>
      </c>
      <c r="AE6" s="55">
        <f>B6/72</f>
        <v>7.7777777777777777</v>
      </c>
      <c r="AF6" s="55">
        <f t="shared" ref="AF6:AF8" si="1">AVERAGE(S6:W6,Y6:AC6,M6:Q6)/3</f>
        <v>7.833333333333333</v>
      </c>
    </row>
    <row r="7" spans="1:32" x14ac:dyDescent="0.3">
      <c r="A7" s="4" t="s">
        <v>80</v>
      </c>
      <c r="B7" s="48">
        <v>557</v>
      </c>
      <c r="C7" s="49" t="s">
        <v>32</v>
      </c>
      <c r="D7" s="52" t="s">
        <v>91</v>
      </c>
      <c r="E7" s="28" t="s">
        <v>87</v>
      </c>
      <c r="F7" s="28" t="s">
        <v>71</v>
      </c>
      <c r="G7" s="28" t="s">
        <v>90</v>
      </c>
      <c r="H7" s="49">
        <v>2</v>
      </c>
      <c r="I7" s="47"/>
      <c r="J7" s="48"/>
      <c r="K7" s="48">
        <f t="shared" si="0"/>
        <v>0</v>
      </c>
      <c r="M7" s="26">
        <v>22</v>
      </c>
      <c r="N7" s="26">
        <v>16</v>
      </c>
      <c r="O7" s="26">
        <v>25</v>
      </c>
      <c r="P7" s="26">
        <v>24</v>
      </c>
      <c r="Q7" s="26">
        <v>25</v>
      </c>
      <c r="S7" s="26">
        <v>23</v>
      </c>
      <c r="T7" s="26">
        <v>22</v>
      </c>
      <c r="U7" s="26">
        <v>25</v>
      </c>
      <c r="V7" s="26">
        <v>28</v>
      </c>
      <c r="W7" s="26">
        <v>24</v>
      </c>
      <c r="X7" s="26">
        <v>10</v>
      </c>
      <c r="Y7" s="26">
        <v>26</v>
      </c>
      <c r="Z7" s="26">
        <v>21</v>
      </c>
      <c r="AA7" s="26">
        <v>24</v>
      </c>
      <c r="AB7" s="26">
        <v>24</v>
      </c>
      <c r="AE7" s="55">
        <f>B7/72</f>
        <v>7.7361111111111107</v>
      </c>
      <c r="AF7" s="55">
        <f t="shared" si="1"/>
        <v>7.833333333333333</v>
      </c>
    </row>
    <row r="8" spans="1:32" x14ac:dyDescent="0.3">
      <c r="A8" s="4" t="s">
        <v>81</v>
      </c>
      <c r="B8" s="48">
        <v>555</v>
      </c>
      <c r="C8" s="49" t="s">
        <v>36</v>
      </c>
      <c r="D8" s="52" t="s">
        <v>90</v>
      </c>
      <c r="E8" s="28" t="s">
        <v>92</v>
      </c>
      <c r="F8" s="28" t="s">
        <v>89</v>
      </c>
      <c r="G8" s="28" t="s">
        <v>71</v>
      </c>
      <c r="H8" s="49">
        <v>1</v>
      </c>
      <c r="I8" s="47"/>
      <c r="J8" s="48"/>
      <c r="K8" s="48">
        <f t="shared" si="0"/>
        <v>0</v>
      </c>
      <c r="M8" s="26">
        <v>26</v>
      </c>
      <c r="N8" s="26">
        <v>24</v>
      </c>
      <c r="O8" s="26">
        <v>22</v>
      </c>
      <c r="P8" s="26">
        <v>20</v>
      </c>
      <c r="S8" s="26">
        <v>14</v>
      </c>
      <c r="T8" s="26">
        <v>27</v>
      </c>
      <c r="U8" s="26">
        <v>26</v>
      </c>
      <c r="V8" s="26">
        <v>23</v>
      </c>
      <c r="W8" s="26">
        <v>25</v>
      </c>
      <c r="X8" s="26">
        <v>8</v>
      </c>
      <c r="Y8" s="26">
        <v>27</v>
      </c>
      <c r="Z8" s="26">
        <v>25</v>
      </c>
      <c r="AA8" s="26">
        <v>22</v>
      </c>
      <c r="AB8" s="26">
        <v>26</v>
      </c>
      <c r="AE8" s="55">
        <f>B8/72</f>
        <v>7.708333333333333</v>
      </c>
      <c r="AF8" s="55">
        <f t="shared" si="1"/>
        <v>7.8717948717948723</v>
      </c>
    </row>
  </sheetData>
  <mergeCells count="17">
    <mergeCell ref="D1:E1"/>
    <mergeCell ref="F1:G1"/>
    <mergeCell ref="J1:K1"/>
    <mergeCell ref="A3:A4"/>
    <mergeCell ref="B3:C3"/>
    <mergeCell ref="D3:G3"/>
    <mergeCell ref="H3:H4"/>
    <mergeCell ref="I3:I4"/>
    <mergeCell ref="J3:J4"/>
    <mergeCell ref="K3:K4"/>
    <mergeCell ref="AE3:AF3"/>
    <mergeCell ref="M3:Q4"/>
    <mergeCell ref="R3:R4"/>
    <mergeCell ref="S3:W4"/>
    <mergeCell ref="X3:X4"/>
    <mergeCell ref="Y3:AC4"/>
    <mergeCell ref="AD3:AD4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7"/>
  <sheetViews>
    <sheetView topLeftCell="A22" workbookViewId="0">
      <selection activeCell="Q29" sqref="Q29"/>
    </sheetView>
  </sheetViews>
  <sheetFormatPr defaultRowHeight="14.4" x14ac:dyDescent="0.3"/>
  <cols>
    <col min="1" max="1" width="16" customWidth="1"/>
    <col min="2" max="2" width="10.109375" customWidth="1"/>
    <col min="3" max="3" width="5.88671875" customWidth="1"/>
    <col min="4" max="4" width="10.5546875" customWidth="1"/>
    <col min="5" max="13" width="9.109375" style="2"/>
  </cols>
  <sheetData>
    <row r="1" spans="1:12" ht="15.75" customHeight="1" x14ac:dyDescent="0.3">
      <c r="A1" s="14" t="s">
        <v>0</v>
      </c>
      <c r="B1" s="19" t="s">
        <v>6</v>
      </c>
      <c r="C1" s="2"/>
      <c r="D1" s="3" t="s">
        <v>23</v>
      </c>
      <c r="E1" s="121">
        <v>1</v>
      </c>
      <c r="F1" s="121"/>
      <c r="G1" s="121">
        <v>2</v>
      </c>
      <c r="H1" s="121"/>
      <c r="I1" s="121">
        <v>3</v>
      </c>
      <c r="J1" s="121"/>
      <c r="K1" s="121">
        <v>4</v>
      </c>
      <c r="L1" s="121"/>
    </row>
    <row r="2" spans="1:12" ht="15" thickBot="1" x14ac:dyDescent="0.35">
      <c r="A2" s="3"/>
      <c r="B2" s="3">
        <v>1</v>
      </c>
      <c r="C2" s="2"/>
      <c r="D2" s="6" t="s">
        <v>24</v>
      </c>
      <c r="E2" s="6" t="s">
        <v>25</v>
      </c>
      <c r="F2" s="6" t="s">
        <v>26</v>
      </c>
      <c r="G2" s="6" t="s">
        <v>25</v>
      </c>
      <c r="H2" s="6" t="s">
        <v>26</v>
      </c>
      <c r="I2" s="6" t="s">
        <v>25</v>
      </c>
      <c r="J2" s="6" t="s">
        <v>26</v>
      </c>
      <c r="K2" s="6" t="s">
        <v>25</v>
      </c>
      <c r="L2" s="6" t="s">
        <v>26</v>
      </c>
    </row>
    <row r="3" spans="1:12" ht="15" thickTop="1" x14ac:dyDescent="0.3">
      <c r="A3" s="3"/>
      <c r="B3" s="3">
        <v>2</v>
      </c>
      <c r="C3" s="2"/>
      <c r="D3" s="5" t="s">
        <v>5</v>
      </c>
      <c r="E3" s="5">
        <v>1</v>
      </c>
      <c r="F3" s="5">
        <v>8</v>
      </c>
      <c r="G3" s="5">
        <v>5</v>
      </c>
      <c r="H3" s="5">
        <v>4</v>
      </c>
      <c r="I3" s="5">
        <v>3</v>
      </c>
      <c r="J3" s="5">
        <v>6</v>
      </c>
      <c r="K3" s="5">
        <v>7</v>
      </c>
      <c r="L3" s="5">
        <v>2</v>
      </c>
    </row>
    <row r="4" spans="1:12" x14ac:dyDescent="0.3">
      <c r="A4" s="3"/>
      <c r="B4" s="3">
        <v>3</v>
      </c>
      <c r="C4" s="2"/>
      <c r="D4" s="3" t="s">
        <v>12</v>
      </c>
      <c r="E4" s="3">
        <v>4</v>
      </c>
      <c r="F4" s="3">
        <v>6</v>
      </c>
      <c r="G4" s="3">
        <v>5</v>
      </c>
      <c r="H4" s="3">
        <v>3</v>
      </c>
      <c r="I4" s="3">
        <v>2</v>
      </c>
      <c r="J4" s="3">
        <v>8</v>
      </c>
      <c r="K4" s="3">
        <v>7</v>
      </c>
      <c r="L4" s="3">
        <v>1</v>
      </c>
    </row>
    <row r="5" spans="1:12" x14ac:dyDescent="0.3">
      <c r="A5" s="3"/>
      <c r="B5" s="3">
        <v>4</v>
      </c>
      <c r="C5" s="2"/>
      <c r="D5" s="3" t="s">
        <v>13</v>
      </c>
      <c r="E5" s="3">
        <v>3</v>
      </c>
      <c r="F5" s="3">
        <v>8</v>
      </c>
      <c r="G5" s="3">
        <v>5</v>
      </c>
      <c r="H5" s="3">
        <v>2</v>
      </c>
      <c r="I5" s="3">
        <v>1</v>
      </c>
      <c r="J5" s="3">
        <v>6</v>
      </c>
      <c r="K5" s="3">
        <v>7</v>
      </c>
      <c r="L5" s="3">
        <v>4</v>
      </c>
    </row>
    <row r="6" spans="1:12" x14ac:dyDescent="0.3">
      <c r="A6" s="3"/>
      <c r="B6" s="3">
        <v>5</v>
      </c>
      <c r="C6" s="2"/>
      <c r="D6" s="3" t="s">
        <v>27</v>
      </c>
      <c r="E6" s="3">
        <v>2</v>
      </c>
      <c r="F6" s="3">
        <v>6</v>
      </c>
      <c r="G6" s="3">
        <v>5</v>
      </c>
      <c r="H6" s="3">
        <v>1</v>
      </c>
      <c r="I6" s="3">
        <v>4</v>
      </c>
      <c r="J6" s="3">
        <v>8</v>
      </c>
      <c r="K6" s="3">
        <v>7</v>
      </c>
      <c r="L6" s="3">
        <v>3</v>
      </c>
    </row>
    <row r="7" spans="1:12" x14ac:dyDescent="0.3">
      <c r="A7" s="3"/>
      <c r="B7" s="3">
        <v>6</v>
      </c>
      <c r="C7" s="2"/>
      <c r="D7" s="3" t="s">
        <v>28</v>
      </c>
      <c r="E7" s="3">
        <v>1</v>
      </c>
      <c r="F7" s="3">
        <v>4</v>
      </c>
      <c r="G7" s="3">
        <v>8</v>
      </c>
      <c r="H7" s="3">
        <v>5</v>
      </c>
      <c r="I7" s="3">
        <v>6</v>
      </c>
      <c r="J7" s="3">
        <v>7</v>
      </c>
      <c r="K7" s="3">
        <v>3</v>
      </c>
      <c r="L7" s="3">
        <v>2</v>
      </c>
    </row>
    <row r="8" spans="1:12" x14ac:dyDescent="0.3">
      <c r="A8" s="3"/>
      <c r="B8" s="3">
        <v>7</v>
      </c>
      <c r="C8" s="2"/>
      <c r="D8" s="3" t="s">
        <v>29</v>
      </c>
      <c r="E8" s="3">
        <v>3</v>
      </c>
      <c r="F8" s="3">
        <v>1</v>
      </c>
      <c r="G8" s="3">
        <v>8</v>
      </c>
      <c r="H8" s="3">
        <v>6</v>
      </c>
      <c r="I8" s="3">
        <v>5</v>
      </c>
      <c r="J8" s="3">
        <v>7</v>
      </c>
      <c r="K8" s="3">
        <v>2</v>
      </c>
      <c r="L8" s="3">
        <v>4</v>
      </c>
    </row>
    <row r="9" spans="1:12" x14ac:dyDescent="0.3">
      <c r="A9" s="3"/>
      <c r="B9" s="3">
        <v>8</v>
      </c>
      <c r="C9" s="2"/>
      <c r="D9" s="3" t="s">
        <v>30</v>
      </c>
      <c r="E9" s="3">
        <v>1</v>
      </c>
      <c r="F9" s="3">
        <v>2</v>
      </c>
      <c r="G9" s="3">
        <v>4</v>
      </c>
      <c r="H9" s="3">
        <v>3</v>
      </c>
      <c r="I9" s="3">
        <v>6</v>
      </c>
      <c r="J9" s="3">
        <v>5</v>
      </c>
      <c r="K9" s="3">
        <v>8</v>
      </c>
      <c r="L9" s="3">
        <v>7</v>
      </c>
    </row>
    <row r="11" spans="1:12" x14ac:dyDescent="0.3">
      <c r="A11" s="14" t="s">
        <v>0</v>
      </c>
      <c r="B11" s="19" t="s">
        <v>6</v>
      </c>
      <c r="C11" s="2"/>
      <c r="D11" s="43" t="s">
        <v>23</v>
      </c>
      <c r="E11" s="121">
        <v>1</v>
      </c>
      <c r="F11" s="121"/>
      <c r="G11" s="121">
        <v>2</v>
      </c>
      <c r="H11" s="121"/>
      <c r="I11" s="121">
        <v>3</v>
      </c>
      <c r="J11" s="121"/>
      <c r="K11" s="121">
        <v>4</v>
      </c>
      <c r="L11" s="121"/>
    </row>
    <row r="12" spans="1:12" ht="15" thickBot="1" x14ac:dyDescent="0.35">
      <c r="A12" s="3"/>
      <c r="B12" s="3">
        <v>1</v>
      </c>
      <c r="C12" s="2"/>
      <c r="D12" s="27" t="s">
        <v>24</v>
      </c>
      <c r="E12" s="27" t="s">
        <v>25</v>
      </c>
      <c r="F12" s="27" t="s">
        <v>26</v>
      </c>
      <c r="G12" s="27" t="s">
        <v>25</v>
      </c>
      <c r="H12" s="27" t="s">
        <v>26</v>
      </c>
      <c r="I12" s="27" t="s">
        <v>25</v>
      </c>
      <c r="J12" s="27" t="s">
        <v>26</v>
      </c>
      <c r="K12" s="27" t="s">
        <v>25</v>
      </c>
      <c r="L12" s="27" t="s">
        <v>26</v>
      </c>
    </row>
    <row r="13" spans="1:12" ht="15" thickTop="1" x14ac:dyDescent="0.3">
      <c r="A13" s="3"/>
      <c r="B13" s="3">
        <v>2</v>
      </c>
      <c r="C13" s="2"/>
      <c r="D13" s="5" t="s">
        <v>5</v>
      </c>
      <c r="E13" s="5">
        <v>5</v>
      </c>
      <c r="F13" s="5">
        <v>4</v>
      </c>
      <c r="G13" s="5">
        <v>3</v>
      </c>
      <c r="H13" s="5">
        <v>6</v>
      </c>
      <c r="I13" s="5">
        <v>7</v>
      </c>
      <c r="J13" s="5">
        <v>2</v>
      </c>
      <c r="K13" s="5">
        <v>1</v>
      </c>
      <c r="L13" s="5" t="s">
        <v>31</v>
      </c>
    </row>
    <row r="14" spans="1:12" x14ac:dyDescent="0.3">
      <c r="A14" s="3"/>
      <c r="B14" s="3">
        <v>3</v>
      </c>
      <c r="C14" s="2"/>
      <c r="D14" s="43" t="s">
        <v>12</v>
      </c>
      <c r="E14" s="43">
        <v>4</v>
      </c>
      <c r="F14" s="43">
        <v>6</v>
      </c>
      <c r="G14" s="43">
        <v>1</v>
      </c>
      <c r="H14" s="43">
        <v>7</v>
      </c>
      <c r="I14" s="43">
        <v>5</v>
      </c>
      <c r="J14" s="43">
        <v>3</v>
      </c>
      <c r="K14" s="43">
        <v>2</v>
      </c>
      <c r="L14" s="43" t="s">
        <v>31</v>
      </c>
    </row>
    <row r="15" spans="1:12" x14ac:dyDescent="0.3">
      <c r="A15" s="3"/>
      <c r="B15" s="3">
        <v>4</v>
      </c>
      <c r="C15" s="2"/>
      <c r="D15" s="43" t="s">
        <v>13</v>
      </c>
      <c r="E15" s="43">
        <v>2</v>
      </c>
      <c r="F15" s="43">
        <v>5</v>
      </c>
      <c r="G15" s="43">
        <v>6</v>
      </c>
      <c r="H15" s="43">
        <v>1</v>
      </c>
      <c r="I15" s="43">
        <v>4</v>
      </c>
      <c r="J15" s="43">
        <v>7</v>
      </c>
      <c r="K15" s="43">
        <v>3</v>
      </c>
      <c r="L15" s="43" t="s">
        <v>31</v>
      </c>
    </row>
    <row r="16" spans="1:12" x14ac:dyDescent="0.3">
      <c r="A16" s="3"/>
      <c r="B16" s="3">
        <v>5</v>
      </c>
      <c r="C16" s="2"/>
      <c r="D16" s="43" t="s">
        <v>27</v>
      </c>
      <c r="E16" s="43">
        <v>6</v>
      </c>
      <c r="F16" s="43">
        <v>2</v>
      </c>
      <c r="G16" s="43">
        <v>1</v>
      </c>
      <c r="H16" s="43">
        <v>5</v>
      </c>
      <c r="I16" s="43">
        <v>7</v>
      </c>
      <c r="J16" s="43">
        <v>3</v>
      </c>
      <c r="K16" s="43">
        <v>4</v>
      </c>
      <c r="L16" s="43" t="s">
        <v>31</v>
      </c>
    </row>
    <row r="17" spans="1:13" x14ac:dyDescent="0.3">
      <c r="A17" s="3"/>
      <c r="B17" s="3">
        <v>6</v>
      </c>
      <c r="C17" s="2"/>
      <c r="D17" s="43" t="s">
        <v>28</v>
      </c>
      <c r="E17" s="43">
        <v>1</v>
      </c>
      <c r="F17" s="43">
        <v>4</v>
      </c>
      <c r="G17" s="43">
        <v>6</v>
      </c>
      <c r="H17" s="43">
        <v>7</v>
      </c>
      <c r="I17" s="43">
        <v>3</v>
      </c>
      <c r="J17" s="43">
        <v>2</v>
      </c>
      <c r="K17" s="43">
        <v>5</v>
      </c>
      <c r="L17" s="43" t="s">
        <v>31</v>
      </c>
    </row>
    <row r="18" spans="1:13" x14ac:dyDescent="0.3">
      <c r="A18" s="3"/>
      <c r="B18" s="3">
        <v>7</v>
      </c>
      <c r="C18" s="2"/>
      <c r="D18" s="43" t="s">
        <v>29</v>
      </c>
      <c r="E18" s="43">
        <v>3</v>
      </c>
      <c r="F18" s="43">
        <v>1</v>
      </c>
      <c r="G18" s="43">
        <v>7</v>
      </c>
      <c r="H18" s="43">
        <v>5</v>
      </c>
      <c r="I18" s="43">
        <v>2</v>
      </c>
      <c r="J18" s="43">
        <v>4</v>
      </c>
      <c r="K18" s="43">
        <v>6</v>
      </c>
      <c r="L18" s="43" t="s">
        <v>31</v>
      </c>
    </row>
    <row r="19" spans="1:13" x14ac:dyDescent="0.3">
      <c r="D19" s="43" t="s">
        <v>30</v>
      </c>
      <c r="E19" s="43">
        <v>1</v>
      </c>
      <c r="F19" s="43">
        <v>2</v>
      </c>
      <c r="G19" s="43">
        <v>4</v>
      </c>
      <c r="H19" s="43">
        <v>3</v>
      </c>
      <c r="I19" s="43">
        <v>6</v>
      </c>
      <c r="J19" s="43">
        <v>5</v>
      </c>
      <c r="K19" s="43">
        <v>7</v>
      </c>
      <c r="L19" s="43" t="s">
        <v>31</v>
      </c>
    </row>
    <row r="21" spans="1:13" x14ac:dyDescent="0.3">
      <c r="A21" s="14" t="s">
        <v>0</v>
      </c>
      <c r="B21" s="19" t="s">
        <v>6</v>
      </c>
      <c r="C21" s="2"/>
      <c r="D21" s="3" t="s">
        <v>23</v>
      </c>
      <c r="E21" s="121">
        <v>1</v>
      </c>
      <c r="F21" s="121"/>
      <c r="G21" s="121">
        <v>2</v>
      </c>
      <c r="H21" s="121"/>
      <c r="I21" s="121">
        <v>3</v>
      </c>
      <c r="J21" s="121"/>
      <c r="L21"/>
      <c r="M21"/>
    </row>
    <row r="22" spans="1:13" ht="15" thickBot="1" x14ac:dyDescent="0.35">
      <c r="A22" s="3"/>
      <c r="B22" s="3">
        <v>1</v>
      </c>
      <c r="C22" s="2"/>
      <c r="D22" s="6" t="s">
        <v>24</v>
      </c>
      <c r="E22" s="6" t="s">
        <v>25</v>
      </c>
      <c r="F22" s="6" t="s">
        <v>26</v>
      </c>
      <c r="G22" s="6" t="s">
        <v>25</v>
      </c>
      <c r="H22" s="6" t="s">
        <v>26</v>
      </c>
      <c r="I22" s="6" t="s">
        <v>25</v>
      </c>
      <c r="J22" s="6" t="s">
        <v>26</v>
      </c>
      <c r="L22"/>
      <c r="M22"/>
    </row>
    <row r="23" spans="1:13" ht="15" thickTop="1" x14ac:dyDescent="0.3">
      <c r="A23" s="3"/>
      <c r="B23" s="3">
        <v>2</v>
      </c>
      <c r="C23" s="2"/>
      <c r="D23" s="5" t="s">
        <v>5</v>
      </c>
      <c r="E23" s="5">
        <v>1</v>
      </c>
      <c r="F23" s="5">
        <v>6</v>
      </c>
      <c r="G23" s="5">
        <v>3</v>
      </c>
      <c r="H23" s="5">
        <v>4</v>
      </c>
      <c r="I23" s="5">
        <v>5</v>
      </c>
      <c r="J23" s="5">
        <v>2</v>
      </c>
      <c r="L23"/>
      <c r="M23"/>
    </row>
    <row r="24" spans="1:13" x14ac:dyDescent="0.3">
      <c r="A24" s="3"/>
      <c r="B24" s="3">
        <v>3</v>
      </c>
      <c r="C24" s="2"/>
      <c r="D24" s="3" t="s">
        <v>12</v>
      </c>
      <c r="E24" s="3">
        <v>6</v>
      </c>
      <c r="F24" s="3">
        <v>3</v>
      </c>
      <c r="G24" s="3">
        <v>4</v>
      </c>
      <c r="H24" s="3">
        <v>2</v>
      </c>
      <c r="I24" s="3">
        <v>1</v>
      </c>
      <c r="J24" s="3">
        <v>5</v>
      </c>
      <c r="L24"/>
    </row>
    <row r="25" spans="1:13" x14ac:dyDescent="0.3">
      <c r="A25" s="3"/>
      <c r="B25" s="3">
        <v>4</v>
      </c>
      <c r="C25" s="2"/>
      <c r="D25" s="3" t="s">
        <v>13</v>
      </c>
      <c r="E25" s="3">
        <v>5</v>
      </c>
      <c r="F25" s="3">
        <v>6</v>
      </c>
      <c r="G25" s="3">
        <v>1</v>
      </c>
      <c r="H25" s="3">
        <v>4</v>
      </c>
      <c r="I25" s="3">
        <v>2</v>
      </c>
      <c r="J25" s="3">
        <v>3</v>
      </c>
    </row>
    <row r="26" spans="1:13" x14ac:dyDescent="0.3">
      <c r="A26" s="3"/>
      <c r="B26" s="3">
        <v>5</v>
      </c>
      <c r="C26" s="2"/>
      <c r="D26" s="3" t="s">
        <v>27</v>
      </c>
      <c r="E26" s="3">
        <v>3</v>
      </c>
      <c r="F26" s="3">
        <v>1</v>
      </c>
      <c r="G26" s="3">
        <v>4</v>
      </c>
      <c r="H26" s="3">
        <v>5</v>
      </c>
      <c r="I26" s="3">
        <v>6</v>
      </c>
      <c r="J26" s="3">
        <v>2</v>
      </c>
      <c r="L26"/>
      <c r="M26"/>
    </row>
    <row r="27" spans="1:13" x14ac:dyDescent="0.3">
      <c r="A27" s="3"/>
      <c r="B27" s="3">
        <v>6</v>
      </c>
      <c r="C27" s="2"/>
      <c r="D27" s="3" t="s">
        <v>28</v>
      </c>
      <c r="E27" s="3">
        <v>1</v>
      </c>
      <c r="F27" s="3">
        <v>2</v>
      </c>
      <c r="G27" s="3">
        <v>5</v>
      </c>
      <c r="H27" s="3">
        <v>3</v>
      </c>
      <c r="I27" s="3">
        <v>4</v>
      </c>
      <c r="J27" s="3">
        <v>6</v>
      </c>
      <c r="L27"/>
      <c r="M27"/>
    </row>
    <row r="28" spans="1:13" ht="30" customHeight="1" x14ac:dyDescent="0.3">
      <c r="C28" s="2"/>
    </row>
    <row r="29" spans="1:13" x14ac:dyDescent="0.3">
      <c r="A29" s="14" t="s">
        <v>0</v>
      </c>
      <c r="B29" s="19" t="s">
        <v>6</v>
      </c>
      <c r="C29" s="2"/>
      <c r="D29" s="3" t="s">
        <v>23</v>
      </c>
      <c r="E29" s="121">
        <v>1</v>
      </c>
      <c r="F29" s="121"/>
      <c r="G29" s="121">
        <v>2</v>
      </c>
      <c r="H29" s="121"/>
      <c r="I29" s="121">
        <v>3</v>
      </c>
      <c r="J29" s="121"/>
    </row>
    <row r="30" spans="1:13" ht="15" thickBot="1" x14ac:dyDescent="0.35">
      <c r="A30" s="3"/>
      <c r="B30" s="3">
        <v>1</v>
      </c>
      <c r="C30" s="2"/>
      <c r="D30" s="6" t="s">
        <v>24</v>
      </c>
      <c r="E30" s="6" t="s">
        <v>25</v>
      </c>
      <c r="F30" s="6" t="s">
        <v>26</v>
      </c>
      <c r="G30" s="6" t="s">
        <v>25</v>
      </c>
      <c r="H30" s="6" t="s">
        <v>26</v>
      </c>
      <c r="I30" s="6" t="s">
        <v>25</v>
      </c>
      <c r="J30" s="6" t="s">
        <v>26</v>
      </c>
    </row>
    <row r="31" spans="1:13" ht="15" thickTop="1" x14ac:dyDescent="0.3">
      <c r="A31" s="3"/>
      <c r="B31" s="3">
        <v>2</v>
      </c>
      <c r="C31" s="2"/>
      <c r="D31" s="5" t="s">
        <v>5</v>
      </c>
      <c r="E31" s="5">
        <v>3</v>
      </c>
      <c r="F31" s="5">
        <v>4</v>
      </c>
      <c r="G31" s="5">
        <v>5</v>
      </c>
      <c r="H31" s="5">
        <v>2</v>
      </c>
      <c r="I31" s="5">
        <v>1</v>
      </c>
      <c r="J31" s="5" t="s">
        <v>31</v>
      </c>
    </row>
    <row r="32" spans="1:13" x14ac:dyDescent="0.3">
      <c r="A32" s="3"/>
      <c r="B32" s="3">
        <v>3</v>
      </c>
      <c r="C32" s="2"/>
      <c r="D32" s="3" t="s">
        <v>12</v>
      </c>
      <c r="E32" s="3">
        <v>4</v>
      </c>
      <c r="F32" s="3">
        <v>2</v>
      </c>
      <c r="G32" s="3">
        <v>1</v>
      </c>
      <c r="H32" s="3">
        <v>5</v>
      </c>
      <c r="I32" s="3">
        <v>3</v>
      </c>
      <c r="J32" s="5" t="s">
        <v>31</v>
      </c>
    </row>
    <row r="33" spans="1:13" x14ac:dyDescent="0.3">
      <c r="A33" s="3"/>
      <c r="B33" s="3">
        <v>4</v>
      </c>
      <c r="C33" s="2"/>
      <c r="D33" s="3" t="s">
        <v>13</v>
      </c>
      <c r="E33" s="3">
        <v>1</v>
      </c>
      <c r="F33" s="3">
        <v>4</v>
      </c>
      <c r="G33" s="3">
        <v>2</v>
      </c>
      <c r="H33" s="3">
        <v>3</v>
      </c>
      <c r="I33" s="3">
        <v>5</v>
      </c>
      <c r="J33" s="5" t="s">
        <v>31</v>
      </c>
    </row>
    <row r="34" spans="1:13" x14ac:dyDescent="0.3">
      <c r="A34" s="3"/>
      <c r="B34" s="3">
        <v>5</v>
      </c>
      <c r="C34" s="2"/>
      <c r="D34" s="3" t="s">
        <v>27</v>
      </c>
      <c r="E34" s="3">
        <v>3</v>
      </c>
      <c r="F34" s="3">
        <v>1</v>
      </c>
      <c r="G34" s="3">
        <v>4</v>
      </c>
      <c r="H34" s="3">
        <v>5</v>
      </c>
      <c r="I34" s="3">
        <v>2</v>
      </c>
      <c r="J34" s="5" t="s">
        <v>31</v>
      </c>
    </row>
    <row r="35" spans="1:13" x14ac:dyDescent="0.3">
      <c r="C35" s="2"/>
      <c r="D35" s="3" t="s">
        <v>28</v>
      </c>
      <c r="E35" s="3">
        <v>1</v>
      </c>
      <c r="F35" s="3">
        <v>2</v>
      </c>
      <c r="G35" s="3">
        <v>5</v>
      </c>
      <c r="H35" s="3">
        <v>3</v>
      </c>
      <c r="I35" s="3">
        <v>4</v>
      </c>
      <c r="J35" s="5" t="s">
        <v>31</v>
      </c>
    </row>
    <row r="37" spans="1:13" x14ac:dyDescent="0.3">
      <c r="A37" s="14" t="s">
        <v>0</v>
      </c>
      <c r="B37" s="19" t="s">
        <v>6</v>
      </c>
      <c r="C37" s="2"/>
      <c r="D37" s="3" t="s">
        <v>23</v>
      </c>
      <c r="E37" s="121">
        <v>1</v>
      </c>
      <c r="F37" s="121"/>
      <c r="G37" s="121">
        <v>2</v>
      </c>
      <c r="H37" s="121"/>
      <c r="I37"/>
      <c r="J37"/>
    </row>
    <row r="38" spans="1:13" ht="15" thickBot="1" x14ac:dyDescent="0.35">
      <c r="A38" s="3"/>
      <c r="B38" s="3">
        <v>1</v>
      </c>
      <c r="C38" s="2"/>
      <c r="D38" s="6" t="s">
        <v>24</v>
      </c>
      <c r="E38" s="6" t="s">
        <v>25</v>
      </c>
      <c r="F38" s="6" t="s">
        <v>26</v>
      </c>
      <c r="G38" s="6" t="s">
        <v>25</v>
      </c>
      <c r="H38" s="6" t="s">
        <v>26</v>
      </c>
      <c r="I38"/>
      <c r="J38"/>
    </row>
    <row r="39" spans="1:13" ht="15" thickTop="1" x14ac:dyDescent="0.3">
      <c r="A39" s="3"/>
      <c r="B39" s="3">
        <v>2</v>
      </c>
      <c r="C39" s="2"/>
      <c r="D39" s="5" t="s">
        <v>5</v>
      </c>
      <c r="E39" s="5">
        <v>1</v>
      </c>
      <c r="F39" s="5">
        <v>4</v>
      </c>
      <c r="G39" s="5">
        <v>3</v>
      </c>
      <c r="H39" s="5">
        <v>2</v>
      </c>
    </row>
    <row r="40" spans="1:13" x14ac:dyDescent="0.3">
      <c r="A40" s="3"/>
      <c r="B40" s="3">
        <v>3</v>
      </c>
      <c r="C40" s="2"/>
      <c r="D40" s="3" t="s">
        <v>12</v>
      </c>
      <c r="E40" s="3">
        <v>3</v>
      </c>
      <c r="F40" s="3">
        <v>1</v>
      </c>
      <c r="G40" s="3">
        <v>2</v>
      </c>
      <c r="H40" s="3">
        <v>4</v>
      </c>
    </row>
    <row r="41" spans="1:13" x14ac:dyDescent="0.3">
      <c r="A41" s="3"/>
      <c r="B41" s="3">
        <v>4</v>
      </c>
      <c r="C41" s="2"/>
      <c r="D41" s="3" t="s">
        <v>13</v>
      </c>
      <c r="E41" s="3">
        <v>1</v>
      </c>
      <c r="F41" s="3">
        <v>2</v>
      </c>
      <c r="G41" s="3">
        <v>4</v>
      </c>
      <c r="H41" s="3">
        <v>3</v>
      </c>
    </row>
    <row r="42" spans="1:13" x14ac:dyDescent="0.3">
      <c r="A42" s="2"/>
      <c r="B42" s="2"/>
      <c r="C42" s="2"/>
      <c r="E42"/>
      <c r="F42"/>
      <c r="G42"/>
      <c r="H42"/>
      <c r="K42"/>
      <c r="L42"/>
      <c r="M42"/>
    </row>
    <row r="43" spans="1:13" x14ac:dyDescent="0.3">
      <c r="A43" s="14" t="s">
        <v>0</v>
      </c>
      <c r="B43" s="19" t="s">
        <v>6</v>
      </c>
      <c r="C43" s="2"/>
      <c r="D43" s="3" t="s">
        <v>23</v>
      </c>
      <c r="E43" s="121">
        <v>1</v>
      </c>
      <c r="F43" s="121"/>
      <c r="G43" s="121">
        <v>2</v>
      </c>
      <c r="H43" s="121"/>
      <c r="K43"/>
      <c r="L43"/>
      <c r="M43"/>
    </row>
    <row r="44" spans="1:13" ht="15" thickBot="1" x14ac:dyDescent="0.35">
      <c r="A44" s="3"/>
      <c r="B44" s="3">
        <v>1</v>
      </c>
      <c r="C44" s="2"/>
      <c r="D44" s="6" t="s">
        <v>24</v>
      </c>
      <c r="E44" s="6" t="s">
        <v>25</v>
      </c>
      <c r="F44" s="6" t="s">
        <v>26</v>
      </c>
      <c r="G44" s="6" t="s">
        <v>25</v>
      </c>
      <c r="H44" s="6" t="s">
        <v>26</v>
      </c>
    </row>
    <row r="45" spans="1:13" ht="15" thickTop="1" x14ac:dyDescent="0.3">
      <c r="A45" s="3"/>
      <c r="B45" s="3">
        <v>2</v>
      </c>
      <c r="C45" s="2"/>
      <c r="D45" s="5" t="s">
        <v>5</v>
      </c>
      <c r="E45" s="5">
        <v>3</v>
      </c>
      <c r="F45" s="5">
        <v>2</v>
      </c>
      <c r="G45" s="5">
        <v>1</v>
      </c>
      <c r="H45" s="5" t="s">
        <v>31</v>
      </c>
    </row>
    <row r="46" spans="1:13" x14ac:dyDescent="0.3">
      <c r="A46" s="3"/>
      <c r="B46" s="3">
        <v>3</v>
      </c>
      <c r="C46" s="2"/>
      <c r="D46" s="3" t="s">
        <v>12</v>
      </c>
      <c r="E46" s="3">
        <v>1</v>
      </c>
      <c r="F46" s="3">
        <v>3</v>
      </c>
      <c r="G46" s="3">
        <v>2</v>
      </c>
      <c r="H46" s="5" t="s">
        <v>31</v>
      </c>
    </row>
    <row r="47" spans="1:13" x14ac:dyDescent="0.3">
      <c r="C47" s="2"/>
      <c r="D47" s="3" t="s">
        <v>13</v>
      </c>
      <c r="E47" s="3">
        <v>2</v>
      </c>
      <c r="F47" s="3">
        <v>1</v>
      </c>
      <c r="G47" s="3">
        <v>3</v>
      </c>
      <c r="H47" s="5" t="s">
        <v>31</v>
      </c>
    </row>
  </sheetData>
  <mergeCells count="18">
    <mergeCell ref="E37:F37"/>
    <mergeCell ref="G37:H37"/>
    <mergeCell ref="E43:F43"/>
    <mergeCell ref="G43:H43"/>
    <mergeCell ref="E21:F21"/>
    <mergeCell ref="G21:H21"/>
    <mergeCell ref="E29:F29"/>
    <mergeCell ref="G29:H29"/>
    <mergeCell ref="I29:J29"/>
    <mergeCell ref="E1:F1"/>
    <mergeCell ref="G1:H1"/>
    <mergeCell ref="I1:J1"/>
    <mergeCell ref="K11:L11"/>
    <mergeCell ref="K1:L1"/>
    <mergeCell ref="I21:J21"/>
    <mergeCell ref="E11:F11"/>
    <mergeCell ref="G11:H11"/>
    <mergeCell ref="I11:J1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celkový přehled dorost</vt:lpstr>
      <vt:lpstr>junioři</vt:lpstr>
      <vt:lpstr>juniorky</vt:lpstr>
      <vt:lpstr>kadeti</vt:lpstr>
      <vt:lpstr>kadetky</vt:lpstr>
      <vt:lpstr>RD průměry 2021</vt:lpstr>
      <vt:lpstr>kadetky B Start</vt:lpstr>
      <vt:lpstr>rozložení střelnice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Šípek</dc:creator>
  <cp:lastModifiedBy>HANKA</cp:lastModifiedBy>
  <cp:lastPrinted>2021-07-10T18:58:47Z</cp:lastPrinted>
  <dcterms:created xsi:type="dcterms:W3CDTF">2017-05-14T04:41:22Z</dcterms:created>
  <dcterms:modified xsi:type="dcterms:W3CDTF">2021-07-12T12:06:49Z</dcterms:modified>
</cp:coreProperties>
</file>