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ezakobzova/Desktop/"/>
    </mc:Choice>
  </mc:AlternateContent>
  <xr:revisionPtr revIDLastSave="0" documentId="13_ncr:1_{78A25FE1-46DB-1140-94FF-5AA74AC166DD}" xr6:coauthVersionLast="45" xr6:coauthVersionMax="45" xr10:uidLastSave="{00000000-0000-0000-0000-000000000000}"/>
  <bookViews>
    <workbookView xWindow="1820" yWindow="1340" windowWidth="28040" windowHeight="16460" xr2:uid="{9C25D1E9-3C3E-5C41-8A87-480D186A90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2" i="1" l="1"/>
  <c r="B79" i="1"/>
  <c r="H74" i="1"/>
  <c r="K59" i="1"/>
  <c r="L41" i="1"/>
  <c r="L37" i="1"/>
  <c r="L33" i="1"/>
  <c r="L29" i="1"/>
  <c r="L25" i="1"/>
  <c r="L21" i="1"/>
  <c r="L17" i="1"/>
  <c r="L13" i="1"/>
  <c r="L5" i="1"/>
  <c r="L9" i="1"/>
  <c r="K6" i="1"/>
  <c r="K22" i="1" s="1"/>
  <c r="K34" i="1" s="1"/>
  <c r="K42" i="1" s="1"/>
  <c r="K10" i="1" s="1"/>
  <c r="K26" i="1" s="1"/>
  <c r="K18" i="1" s="1"/>
  <c r="K14" i="1" s="1"/>
  <c r="K38" i="1" s="1"/>
  <c r="K30" i="1" s="1"/>
  <c r="J6" i="1"/>
  <c r="J22" i="1" s="1"/>
  <c r="J34" i="1" s="1"/>
  <c r="J42" i="1" s="1"/>
  <c r="J10" i="1" s="1"/>
  <c r="J26" i="1" s="1"/>
  <c r="J18" i="1" s="1"/>
  <c r="J14" i="1" s="1"/>
  <c r="J38" i="1" s="1"/>
  <c r="J30" i="1" s="1"/>
  <c r="I6" i="1"/>
  <c r="I22" i="1" s="1"/>
  <c r="I34" i="1" s="1"/>
  <c r="I42" i="1" s="1"/>
  <c r="I10" i="1" s="1"/>
  <c r="I26" i="1" s="1"/>
  <c r="I18" i="1" s="1"/>
  <c r="I14" i="1" s="1"/>
  <c r="I38" i="1" s="1"/>
  <c r="I30" i="1" s="1"/>
  <c r="H6" i="1"/>
  <c r="H22" i="1" s="1"/>
  <c r="H34" i="1" s="1"/>
  <c r="H42" i="1" s="1"/>
  <c r="H10" i="1" s="1"/>
  <c r="H26" i="1" s="1"/>
  <c r="H18" i="1" s="1"/>
  <c r="H14" i="1" s="1"/>
  <c r="H38" i="1" s="1"/>
  <c r="H30" i="1" s="1"/>
  <c r="G6" i="1"/>
  <c r="G22" i="1" s="1"/>
  <c r="G34" i="1" s="1"/>
  <c r="G42" i="1" s="1"/>
  <c r="G10" i="1" s="1"/>
  <c r="G26" i="1" s="1"/>
  <c r="G18" i="1" s="1"/>
  <c r="G14" i="1" s="1"/>
  <c r="G38" i="1" s="1"/>
  <c r="G30" i="1" s="1"/>
  <c r="F6" i="1"/>
  <c r="F22" i="1" s="1"/>
  <c r="F34" i="1" s="1"/>
  <c r="F42" i="1" s="1"/>
  <c r="F10" i="1" s="1"/>
  <c r="F26" i="1" s="1"/>
  <c r="F18" i="1" s="1"/>
  <c r="F14" i="1" s="1"/>
  <c r="F38" i="1" s="1"/>
  <c r="F30" i="1" s="1"/>
  <c r="E6" i="1"/>
  <c r="E22" i="1" s="1"/>
  <c r="E34" i="1" s="1"/>
  <c r="E42" i="1" s="1"/>
  <c r="E10" i="1" s="1"/>
  <c r="E26" i="1" s="1"/>
  <c r="E18" i="1" s="1"/>
  <c r="E14" i="1" s="1"/>
  <c r="E38" i="1" s="1"/>
  <c r="E30" i="1" s="1"/>
  <c r="D6" i="1"/>
  <c r="D22" i="1" s="1"/>
  <c r="D34" i="1" s="1"/>
  <c r="D42" i="1" s="1"/>
  <c r="D10" i="1" s="1"/>
  <c r="D26" i="1" s="1"/>
  <c r="D18" i="1" s="1"/>
  <c r="D14" i="1" s="1"/>
  <c r="D38" i="1" s="1"/>
  <c r="D30" i="1" s="1"/>
  <c r="C6" i="1"/>
  <c r="C22" i="1" s="1"/>
  <c r="C34" i="1" s="1"/>
  <c r="C42" i="1" s="1"/>
  <c r="C10" i="1" s="1"/>
  <c r="C26" i="1" s="1"/>
  <c r="C18" i="1" s="1"/>
  <c r="C14" i="1" s="1"/>
  <c r="C38" i="1" s="1"/>
  <c r="C30" i="1" s="1"/>
  <c r="B6" i="1"/>
  <c r="B22" i="1" s="1"/>
  <c r="B34" i="1" s="1"/>
  <c r="B42" i="1" s="1"/>
  <c r="L42" i="1" l="1"/>
  <c r="B10" i="1"/>
  <c r="B26" i="1" s="1"/>
  <c r="B18" i="1" s="1"/>
  <c r="B14" i="1" s="1"/>
  <c r="B38" i="1" s="1"/>
  <c r="B30" i="1" s="1"/>
  <c r="L30" i="1" s="1"/>
  <c r="L22" i="1"/>
  <c r="L6" i="1"/>
  <c r="L10" i="1"/>
  <c r="L14" i="1"/>
  <c r="L26" i="1"/>
  <c r="L34" i="1"/>
  <c r="L38" i="1" l="1"/>
  <c r="L18" i="1"/>
</calcChain>
</file>

<file path=xl/sharedStrings.xml><?xml version="1.0" encoding="utf-8"?>
<sst xmlns="http://schemas.openxmlformats.org/spreadsheetml/2006/main" count="132" uniqueCount="120">
  <si>
    <t>Ebermann</t>
  </si>
  <si>
    <t>Vaněčková</t>
  </si>
  <si>
    <t>Hámor</t>
  </si>
  <si>
    <t>Vaněk</t>
  </si>
  <si>
    <t>Horáčková</t>
  </si>
  <si>
    <t>Navrátilová</t>
  </si>
  <si>
    <t>Termer</t>
  </si>
  <si>
    <t>Zikmundová M.</t>
  </si>
  <si>
    <t>Křesala</t>
  </si>
  <si>
    <t>Kalvas</t>
  </si>
  <si>
    <t>Junior roku</t>
  </si>
  <si>
    <t>Václav Navrátil</t>
  </si>
  <si>
    <t>Martina Zikmundová</t>
  </si>
  <si>
    <t>Josef Křesala</t>
  </si>
  <si>
    <t>Johana Horáčková</t>
  </si>
  <si>
    <t>David Vítovec</t>
  </si>
  <si>
    <t>Jiří Herák</t>
  </si>
  <si>
    <t>nevím</t>
  </si>
  <si>
    <t>Eliška Honzíková</t>
  </si>
  <si>
    <t>Tomáš Bouda</t>
  </si>
  <si>
    <t>Sára Čubová</t>
  </si>
  <si>
    <t>Petra Zikmundová</t>
  </si>
  <si>
    <t>Jindriska Vaneckova</t>
  </si>
  <si>
    <t>Jakub Bešta</t>
  </si>
  <si>
    <t>František Heřmánek</t>
  </si>
  <si>
    <t>Jan Karafiát</t>
  </si>
  <si>
    <t>Václav Navratil</t>
  </si>
  <si>
    <t>Martina Vojtová</t>
  </si>
  <si>
    <t>Karolína Celmanová</t>
  </si>
  <si>
    <t>Kurek Pavel</t>
  </si>
  <si>
    <t>Richard Krejci</t>
  </si>
  <si>
    <t>Tereza Veverková</t>
  </si>
  <si>
    <t>Karel Noid</t>
  </si>
  <si>
    <t>Sandra Hűllerová</t>
  </si>
  <si>
    <t>Jan Pluhař</t>
  </si>
  <si>
    <t>Grapová Klára</t>
  </si>
  <si>
    <t>Adam Bárta</t>
  </si>
  <si>
    <t>Dan Bouřil</t>
  </si>
  <si>
    <t>Nikola Lettlová</t>
  </si>
  <si>
    <t>Marie Horáčková</t>
  </si>
  <si>
    <t>Jakub Zimmer</t>
  </si>
  <si>
    <t>Veronika Křížalová</t>
  </si>
  <si>
    <t>Sandra Hülerová</t>
  </si>
  <si>
    <t>Horáčková Johana</t>
  </si>
  <si>
    <t>Cabelka Jonaš</t>
  </si>
  <si>
    <t>Jech Matěj</t>
  </si>
  <si>
    <t>Jindřiška Vaněčková</t>
  </si>
  <si>
    <t>Jaromír Termer</t>
  </si>
  <si>
    <t>Veronika Kalvasová</t>
  </si>
  <si>
    <t>Tadeáš Kalvas</t>
  </si>
  <si>
    <t>Ema Navrátilová</t>
  </si>
  <si>
    <t>Natálie Saxlová</t>
  </si>
  <si>
    <t>Eliška Fialová</t>
  </si>
  <si>
    <t>Adam Horák</t>
  </si>
  <si>
    <t>Ondřej Kilian</t>
  </si>
  <si>
    <t>meda čapková</t>
  </si>
  <si>
    <t>Eliška Novotná</t>
  </si>
  <si>
    <t>Nevím</t>
  </si>
  <si>
    <t>Radka Navratilova</t>
  </si>
  <si>
    <t>Jakub Štětka</t>
  </si>
  <si>
    <t>Matěj Špinar</t>
  </si>
  <si>
    <t>David Palyza </t>
  </si>
  <si>
    <t>Tereza Brandtlová</t>
  </si>
  <si>
    <t>Pavel Nový</t>
  </si>
  <si>
    <t>Boris Vojnar</t>
  </si>
  <si>
    <t>Magdalena Šrůtová</t>
  </si>
  <si>
    <t>Gergo Deak</t>
  </si>
  <si>
    <t>Josef Podnecký</t>
  </si>
  <si>
    <t>Erik eberman</t>
  </si>
  <si>
    <t>Martin Novak</t>
  </si>
  <si>
    <t>Dan Bouřil </t>
  </si>
  <si>
    <t>Monika Březinová</t>
  </si>
  <si>
    <t>Martin Vavricka</t>
  </si>
  <si>
    <t>Dan Amler</t>
  </si>
  <si>
    <t>Rozalie Vlachova</t>
  </si>
  <si>
    <t>Julie Kretová</t>
  </si>
  <si>
    <t>Karolína Řezáčová</t>
  </si>
  <si>
    <t>Objev roku</t>
  </si>
  <si>
    <t>Daniela Kopecká</t>
  </si>
  <si>
    <t>Karel Bohm</t>
  </si>
  <si>
    <t>Jakub Laciga</t>
  </si>
  <si>
    <t>Stanislav Vidím</t>
  </si>
  <si>
    <t>Magda Robová</t>
  </si>
  <si>
    <t>Lenka Bubelová</t>
  </si>
  <si>
    <t>Zdeněk Horáček</t>
  </si>
  <si>
    <t>Jan Koutný</t>
  </si>
  <si>
    <t>Jan Novák </t>
  </si>
  <si>
    <t>Klára Růžičková</t>
  </si>
  <si>
    <t>Jaroslav Zikmund</t>
  </si>
  <si>
    <t>Jarislav Zikmund</t>
  </si>
  <si>
    <t>Martina Mackova</t>
  </si>
  <si>
    <t>David Drahoninsky</t>
  </si>
  <si>
    <t>Magdalena Majarová</t>
  </si>
  <si>
    <t>Jakub Ečer</t>
  </si>
  <si>
    <t>Kopecký</t>
  </si>
  <si>
    <t>Drahonínský David</t>
  </si>
  <si>
    <t>Petr Lichnovský</t>
  </si>
  <si>
    <t>Petr Dlesek</t>
  </si>
  <si>
    <t>Vladimír Brada</t>
  </si>
  <si>
    <t>Jan Sipek</t>
  </si>
  <si>
    <t>Filip Hoška</t>
  </si>
  <si>
    <t>Marie Horáčková </t>
  </si>
  <si>
    <t>Bauerová Helena</t>
  </si>
  <si>
    <t>Jaroslav Kratochvíl</t>
  </si>
  <si>
    <t>Jaroslav Pospíšil</t>
  </si>
  <si>
    <t>Hana Majarová</t>
  </si>
  <si>
    <t>Trenér roku</t>
  </si>
  <si>
    <t>nevim</t>
  </si>
  <si>
    <t>Martin Chaloupský</t>
  </si>
  <si>
    <t>Leoš Bartoš</t>
  </si>
  <si>
    <t>Karel Davídek</t>
  </si>
  <si>
    <t>Šárka Musilová</t>
  </si>
  <si>
    <t>Lenka Kuncová</t>
  </si>
  <si>
    <t>Marketa Sidkova </t>
  </si>
  <si>
    <t>Křetinský</t>
  </si>
  <si>
    <t>Musilová Šárka</t>
  </si>
  <si>
    <t>Karel Novotný</t>
  </si>
  <si>
    <t>Paralukostřelec roku</t>
  </si>
  <si>
    <t>Výsledky hlasování - 2. kolo anketa Lukostřelec roku 2019</t>
  </si>
  <si>
    <t>konečné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</si>
</sst>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6A48E-7F41-4F4D-A6DB-E661893F0DA4}">
  <dimension ref="A1:P197"/>
  <sheetViews>
    <sheetView tabSelected="1" zoomScale="93" workbookViewId="0">
      <selection activeCell="N25" sqref="N25"/>
    </sheetView>
  </sheetViews>
  <sheetFormatPr baseColWidth="10" defaultRowHeight="16" x14ac:dyDescent="0.2"/>
  <cols>
    <col min="1" max="1" width="18.83203125" customWidth="1"/>
    <col min="4" max="4" width="18" customWidth="1"/>
    <col min="6" max="6" width="11.6640625" customWidth="1"/>
    <col min="7" max="7" width="16.33203125" customWidth="1"/>
    <col min="9" max="9" width="10.1640625" customWidth="1"/>
    <col min="10" max="10" width="15.5" customWidth="1"/>
    <col min="12" max="12" width="17.83203125" customWidth="1"/>
    <col min="15" max="15" width="14.6640625" customWidth="1"/>
  </cols>
  <sheetData>
    <row r="1" spans="1:14" ht="21" x14ac:dyDescent="0.25">
      <c r="A1" s="7" t="s">
        <v>118</v>
      </c>
    </row>
    <row r="4" spans="1:14" x14ac:dyDescent="0.2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N4" t="s">
        <v>119</v>
      </c>
    </row>
    <row r="5" spans="1:14" x14ac:dyDescent="0.2">
      <c r="A5">
        <v>1</v>
      </c>
      <c r="B5">
        <v>28</v>
      </c>
      <c r="C5">
        <v>28</v>
      </c>
      <c r="D5">
        <v>17</v>
      </c>
      <c r="E5">
        <v>13</v>
      </c>
      <c r="F5">
        <v>10</v>
      </c>
      <c r="G5">
        <v>10</v>
      </c>
      <c r="H5">
        <v>9</v>
      </c>
      <c r="I5">
        <v>2</v>
      </c>
      <c r="J5">
        <v>5</v>
      </c>
      <c r="K5">
        <v>24</v>
      </c>
      <c r="L5">
        <f>SUM(B5:K5)</f>
        <v>146</v>
      </c>
    </row>
    <row r="6" spans="1:14" x14ac:dyDescent="0.2">
      <c r="A6" t="s">
        <v>0</v>
      </c>
      <c r="B6">
        <f>B5*10</f>
        <v>280</v>
      </c>
      <c r="C6">
        <f>C5*9</f>
        <v>252</v>
      </c>
      <c r="D6">
        <f>D5*8</f>
        <v>136</v>
      </c>
      <c r="E6">
        <f>E5*7</f>
        <v>91</v>
      </c>
      <c r="F6">
        <f>F5*6</f>
        <v>60</v>
      </c>
      <c r="G6">
        <f>G5*5</f>
        <v>50</v>
      </c>
      <c r="H6">
        <f>H5*4</f>
        <v>36</v>
      </c>
      <c r="I6">
        <f>I5*3</f>
        <v>6</v>
      </c>
      <c r="J6">
        <f>J5*2</f>
        <v>10</v>
      </c>
      <c r="K6">
        <f>K5*1</f>
        <v>24</v>
      </c>
      <c r="L6">
        <f>SUM(B6:K6)</f>
        <v>945</v>
      </c>
      <c r="N6">
        <v>1</v>
      </c>
    </row>
    <row r="8" spans="1:14" x14ac:dyDescent="0.2">
      <c r="B8">
        <v>1</v>
      </c>
      <c r="C8">
        <v>2</v>
      </c>
      <c r="D8">
        <v>3</v>
      </c>
      <c r="E8">
        <v>4</v>
      </c>
      <c r="F8">
        <v>5</v>
      </c>
      <c r="G8">
        <v>6</v>
      </c>
      <c r="H8">
        <v>7</v>
      </c>
      <c r="I8">
        <v>8</v>
      </c>
      <c r="J8">
        <v>9</v>
      </c>
      <c r="K8">
        <v>10</v>
      </c>
    </row>
    <row r="9" spans="1:14" x14ac:dyDescent="0.2">
      <c r="A9">
        <v>2</v>
      </c>
      <c r="B9">
        <v>21</v>
      </c>
      <c r="C9">
        <v>11</v>
      </c>
      <c r="D9">
        <v>12</v>
      </c>
      <c r="E9">
        <v>15</v>
      </c>
      <c r="F9">
        <v>28</v>
      </c>
      <c r="G9">
        <v>9</v>
      </c>
      <c r="H9">
        <v>8</v>
      </c>
      <c r="I9">
        <v>9</v>
      </c>
      <c r="J9">
        <v>16</v>
      </c>
      <c r="K9">
        <v>17</v>
      </c>
      <c r="L9">
        <f>SUM(B9:K9)</f>
        <v>146</v>
      </c>
    </row>
    <row r="10" spans="1:14" x14ac:dyDescent="0.2">
      <c r="A10" t="s">
        <v>1</v>
      </c>
      <c r="B10">
        <f>B9*10</f>
        <v>210</v>
      </c>
      <c r="C10">
        <f>C9*9</f>
        <v>99</v>
      </c>
      <c r="D10">
        <f>D9*8</f>
        <v>96</v>
      </c>
      <c r="E10">
        <f>E9*7</f>
        <v>105</v>
      </c>
      <c r="F10">
        <f>F9*6</f>
        <v>168</v>
      </c>
      <c r="G10">
        <f>G9*5</f>
        <v>45</v>
      </c>
      <c r="H10">
        <f>H9*4</f>
        <v>32</v>
      </c>
      <c r="I10">
        <f>I9*3</f>
        <v>27</v>
      </c>
      <c r="J10">
        <f>J9*2</f>
        <v>32</v>
      </c>
      <c r="K10">
        <f>K9*1</f>
        <v>17</v>
      </c>
      <c r="L10">
        <f>SUM(B10:K10)</f>
        <v>831</v>
      </c>
      <c r="N10">
        <v>5</v>
      </c>
    </row>
    <row r="12" spans="1:14" x14ac:dyDescent="0.2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3" spans="1:14" x14ac:dyDescent="0.2">
      <c r="A13">
        <v>3</v>
      </c>
      <c r="B13">
        <v>5</v>
      </c>
      <c r="C13">
        <v>11</v>
      </c>
      <c r="D13">
        <v>15</v>
      </c>
      <c r="E13">
        <v>17</v>
      </c>
      <c r="F13">
        <v>24</v>
      </c>
      <c r="G13">
        <v>17</v>
      </c>
      <c r="H13">
        <v>17</v>
      </c>
      <c r="I13">
        <v>18</v>
      </c>
      <c r="J13">
        <v>7</v>
      </c>
      <c r="K13">
        <v>15</v>
      </c>
      <c r="L13">
        <f>SUM(B13:K13)</f>
        <v>146</v>
      </c>
    </row>
    <row r="14" spans="1:14" x14ac:dyDescent="0.2">
      <c r="A14" t="s">
        <v>2</v>
      </c>
      <c r="B14">
        <f>B13*10</f>
        <v>50</v>
      </c>
      <c r="C14">
        <f>C13*9</f>
        <v>99</v>
      </c>
      <c r="D14">
        <f>D13*8</f>
        <v>120</v>
      </c>
      <c r="E14">
        <f>E13*7</f>
        <v>119</v>
      </c>
      <c r="F14">
        <f>F13*6</f>
        <v>144</v>
      </c>
      <c r="G14">
        <f>G13*5</f>
        <v>85</v>
      </c>
      <c r="H14">
        <f>H13*4</f>
        <v>68</v>
      </c>
      <c r="I14">
        <f>I13*3</f>
        <v>54</v>
      </c>
      <c r="J14">
        <f>J13*2</f>
        <v>14</v>
      </c>
      <c r="K14">
        <f>K13*1</f>
        <v>15</v>
      </c>
      <c r="L14">
        <f>SUM(B14:K14)</f>
        <v>768</v>
      </c>
      <c r="N14">
        <v>8</v>
      </c>
    </row>
    <row r="16" spans="1:14" x14ac:dyDescent="0.2">
      <c r="B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</row>
    <row r="17" spans="1:14" x14ac:dyDescent="0.2">
      <c r="A17">
        <v>4</v>
      </c>
      <c r="B17">
        <v>9</v>
      </c>
      <c r="C17">
        <v>14</v>
      </c>
      <c r="D17">
        <v>14</v>
      </c>
      <c r="E17">
        <v>17</v>
      </c>
      <c r="F17">
        <v>16</v>
      </c>
      <c r="G17">
        <v>16</v>
      </c>
      <c r="H17">
        <v>24</v>
      </c>
      <c r="I17">
        <v>11</v>
      </c>
      <c r="J17">
        <v>7</v>
      </c>
      <c r="K17">
        <v>18</v>
      </c>
      <c r="L17">
        <f>SUM(B17:K17)</f>
        <v>146</v>
      </c>
    </row>
    <row r="18" spans="1:14" x14ac:dyDescent="0.2">
      <c r="A18" t="s">
        <v>3</v>
      </c>
      <c r="B18">
        <f>B17*10</f>
        <v>90</v>
      </c>
      <c r="C18">
        <f>C17*9</f>
        <v>126</v>
      </c>
      <c r="D18">
        <f>D17*8</f>
        <v>112</v>
      </c>
      <c r="E18">
        <f>E17*7</f>
        <v>119</v>
      </c>
      <c r="F18">
        <f>F17*6</f>
        <v>96</v>
      </c>
      <c r="G18">
        <f>G17*5</f>
        <v>80</v>
      </c>
      <c r="H18">
        <f>H17*4</f>
        <v>96</v>
      </c>
      <c r="I18">
        <f>I17*3</f>
        <v>33</v>
      </c>
      <c r="J18">
        <f>J17*2</f>
        <v>14</v>
      </c>
      <c r="K18">
        <f>K17*1</f>
        <v>18</v>
      </c>
      <c r="L18">
        <f>SUM(B18:K18)</f>
        <v>784</v>
      </c>
      <c r="N18">
        <v>7</v>
      </c>
    </row>
    <row r="20" spans="1:14" x14ac:dyDescent="0.2">
      <c r="B20">
        <v>1</v>
      </c>
      <c r="C20">
        <v>2</v>
      </c>
      <c r="D20">
        <v>3</v>
      </c>
      <c r="E20">
        <v>4</v>
      </c>
      <c r="F20">
        <v>5</v>
      </c>
      <c r="G20">
        <v>6</v>
      </c>
      <c r="H20">
        <v>7</v>
      </c>
      <c r="I20">
        <v>8</v>
      </c>
      <c r="J20">
        <v>9</v>
      </c>
      <c r="K20">
        <v>10</v>
      </c>
    </row>
    <row r="21" spans="1:14" x14ac:dyDescent="0.2">
      <c r="A21">
        <v>5</v>
      </c>
      <c r="B21">
        <v>25</v>
      </c>
      <c r="C21">
        <v>19</v>
      </c>
      <c r="D21">
        <v>24</v>
      </c>
      <c r="E21">
        <v>17</v>
      </c>
      <c r="F21">
        <v>12</v>
      </c>
      <c r="G21">
        <v>13</v>
      </c>
      <c r="H21">
        <v>7</v>
      </c>
      <c r="I21">
        <v>8</v>
      </c>
      <c r="J21">
        <v>3</v>
      </c>
      <c r="K21">
        <v>18</v>
      </c>
      <c r="L21">
        <f>SUM(B21:K21)</f>
        <v>146</v>
      </c>
    </row>
    <row r="22" spans="1:14" x14ac:dyDescent="0.2">
      <c r="A22" t="s">
        <v>4</v>
      </c>
      <c r="B22">
        <f>B21*10</f>
        <v>250</v>
      </c>
      <c r="C22">
        <f>C21*9</f>
        <v>171</v>
      </c>
      <c r="D22">
        <f>D21*8</f>
        <v>192</v>
      </c>
      <c r="E22">
        <f>E21*7</f>
        <v>119</v>
      </c>
      <c r="F22">
        <f>F21*6</f>
        <v>72</v>
      </c>
      <c r="G22">
        <f>G21*5</f>
        <v>65</v>
      </c>
      <c r="H22">
        <f>H21*4</f>
        <v>28</v>
      </c>
      <c r="I22">
        <f>I21*3</f>
        <v>24</v>
      </c>
      <c r="J22">
        <f>J21*2</f>
        <v>6</v>
      </c>
      <c r="K22">
        <f>K21*1</f>
        <v>18</v>
      </c>
      <c r="L22">
        <f>SUM(B22:K22)</f>
        <v>945</v>
      </c>
      <c r="N22">
        <v>1</v>
      </c>
    </row>
    <row r="24" spans="1:14" x14ac:dyDescent="0.2">
      <c r="B24">
        <v>1</v>
      </c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  <c r="J24">
        <v>9</v>
      </c>
      <c r="K24">
        <v>10</v>
      </c>
    </row>
    <row r="25" spans="1:14" x14ac:dyDescent="0.2">
      <c r="A25">
        <v>6</v>
      </c>
      <c r="B25">
        <v>36</v>
      </c>
      <c r="C25">
        <v>12</v>
      </c>
      <c r="D25">
        <v>9</v>
      </c>
      <c r="E25">
        <v>5</v>
      </c>
      <c r="F25">
        <v>7</v>
      </c>
      <c r="G25">
        <v>8</v>
      </c>
      <c r="H25">
        <v>19</v>
      </c>
      <c r="I25">
        <v>12</v>
      </c>
      <c r="J25">
        <v>15</v>
      </c>
      <c r="K25">
        <v>23</v>
      </c>
      <c r="L25">
        <f>SUM(B25:K25)</f>
        <v>146</v>
      </c>
    </row>
    <row r="26" spans="1:14" x14ac:dyDescent="0.2">
      <c r="A26" t="s">
        <v>5</v>
      </c>
      <c r="B26">
        <f>B25*10</f>
        <v>360</v>
      </c>
      <c r="C26">
        <f>C25*9</f>
        <v>108</v>
      </c>
      <c r="D26">
        <f>D25*8</f>
        <v>72</v>
      </c>
      <c r="E26">
        <f>E25*7</f>
        <v>35</v>
      </c>
      <c r="F26">
        <f>F25*6</f>
        <v>42</v>
      </c>
      <c r="G26">
        <f>G25*5</f>
        <v>40</v>
      </c>
      <c r="H26">
        <f>H25*4</f>
        <v>76</v>
      </c>
      <c r="I26">
        <f>I25*3</f>
        <v>36</v>
      </c>
      <c r="J26">
        <f>J25*2</f>
        <v>30</v>
      </c>
      <c r="K26">
        <f>K25*1</f>
        <v>23</v>
      </c>
      <c r="L26">
        <f>SUM(B26:K26)</f>
        <v>822</v>
      </c>
      <c r="N26">
        <v>6</v>
      </c>
    </row>
    <row r="28" spans="1:14" x14ac:dyDescent="0.2">
      <c r="B28">
        <v>1</v>
      </c>
      <c r="C28">
        <v>2</v>
      </c>
      <c r="D28">
        <v>3</v>
      </c>
      <c r="E28">
        <v>4</v>
      </c>
      <c r="F28">
        <v>5</v>
      </c>
      <c r="G28">
        <v>6</v>
      </c>
      <c r="H28">
        <v>7</v>
      </c>
      <c r="I28">
        <v>8</v>
      </c>
      <c r="J28">
        <v>9</v>
      </c>
      <c r="K28">
        <v>10</v>
      </c>
    </row>
    <row r="29" spans="1:14" x14ac:dyDescent="0.2">
      <c r="A29">
        <v>7</v>
      </c>
      <c r="B29">
        <v>11</v>
      </c>
      <c r="C29">
        <v>6</v>
      </c>
      <c r="D29">
        <v>7</v>
      </c>
      <c r="E29">
        <v>8</v>
      </c>
      <c r="F29">
        <v>18</v>
      </c>
      <c r="G29">
        <v>8</v>
      </c>
      <c r="H29">
        <v>14</v>
      </c>
      <c r="I29">
        <v>21</v>
      </c>
      <c r="J29">
        <v>25</v>
      </c>
      <c r="K29">
        <v>28</v>
      </c>
      <c r="L29">
        <f>SUM(B29:K29)</f>
        <v>146</v>
      </c>
    </row>
    <row r="30" spans="1:14" x14ac:dyDescent="0.2">
      <c r="A30" t="s">
        <v>6</v>
      </c>
      <c r="B30">
        <f>B29*10</f>
        <v>110</v>
      </c>
      <c r="C30">
        <f>C29*9</f>
        <v>54</v>
      </c>
      <c r="D30">
        <f>D29*8</f>
        <v>56</v>
      </c>
      <c r="E30">
        <f>E29*7</f>
        <v>56</v>
      </c>
      <c r="F30">
        <f>F29*6</f>
        <v>108</v>
      </c>
      <c r="G30">
        <f>G29*5</f>
        <v>40</v>
      </c>
      <c r="H30">
        <f>H29*4</f>
        <v>56</v>
      </c>
      <c r="I30">
        <f>I29*3</f>
        <v>63</v>
      </c>
      <c r="J30">
        <f>J29*2</f>
        <v>50</v>
      </c>
      <c r="K30">
        <f>K29*1</f>
        <v>28</v>
      </c>
      <c r="L30">
        <f>SUM(B30:K30)</f>
        <v>621</v>
      </c>
      <c r="N30">
        <v>10</v>
      </c>
    </row>
    <row r="32" spans="1:14" x14ac:dyDescent="0.2">
      <c r="B32">
        <v>1</v>
      </c>
      <c r="C32">
        <v>2</v>
      </c>
      <c r="D32">
        <v>3</v>
      </c>
      <c r="E32">
        <v>4</v>
      </c>
      <c r="F32">
        <v>5</v>
      </c>
      <c r="G32">
        <v>6</v>
      </c>
      <c r="H32">
        <v>7</v>
      </c>
      <c r="I32">
        <v>8</v>
      </c>
      <c r="J32">
        <v>9</v>
      </c>
      <c r="K32">
        <v>10</v>
      </c>
    </row>
    <row r="33" spans="1:14" x14ac:dyDescent="0.2">
      <c r="A33">
        <v>8</v>
      </c>
      <c r="B33">
        <v>19</v>
      </c>
      <c r="C33">
        <v>13</v>
      </c>
      <c r="D33">
        <v>19</v>
      </c>
      <c r="E33">
        <v>14</v>
      </c>
      <c r="F33">
        <v>18</v>
      </c>
      <c r="G33">
        <v>17</v>
      </c>
      <c r="H33">
        <v>8</v>
      </c>
      <c r="I33">
        <v>16</v>
      </c>
      <c r="J33">
        <v>9</v>
      </c>
      <c r="K33">
        <v>13</v>
      </c>
      <c r="L33">
        <f>SUM(B33:K33)</f>
        <v>146</v>
      </c>
    </row>
    <row r="34" spans="1:14" x14ac:dyDescent="0.2">
      <c r="A34" t="s">
        <v>7</v>
      </c>
      <c r="B34">
        <f>B33*10</f>
        <v>190</v>
      </c>
      <c r="C34">
        <f>C33*9</f>
        <v>117</v>
      </c>
      <c r="D34">
        <f>D33*8</f>
        <v>152</v>
      </c>
      <c r="E34">
        <f>E33*7</f>
        <v>98</v>
      </c>
      <c r="F34">
        <f>F33*6</f>
        <v>108</v>
      </c>
      <c r="G34">
        <f>G33*5</f>
        <v>85</v>
      </c>
      <c r="H34">
        <f>H33*4</f>
        <v>32</v>
      </c>
      <c r="I34">
        <f>I33*3</f>
        <v>48</v>
      </c>
      <c r="J34">
        <f>J33*2</f>
        <v>18</v>
      </c>
      <c r="K34">
        <f>K33*1</f>
        <v>13</v>
      </c>
      <c r="L34">
        <f>SUM(B34:K34)</f>
        <v>861</v>
      </c>
      <c r="N34">
        <v>3</v>
      </c>
    </row>
    <row r="36" spans="1:14" x14ac:dyDescent="0.2">
      <c r="B36">
        <v>1</v>
      </c>
      <c r="C36">
        <v>2</v>
      </c>
      <c r="D36">
        <v>3</v>
      </c>
      <c r="E36">
        <v>4</v>
      </c>
      <c r="F36">
        <v>5</v>
      </c>
      <c r="G36">
        <v>6</v>
      </c>
      <c r="H36">
        <v>7</v>
      </c>
      <c r="I36">
        <v>8</v>
      </c>
      <c r="J36">
        <v>9</v>
      </c>
      <c r="K36">
        <v>10</v>
      </c>
    </row>
    <row r="37" spans="1:14" x14ac:dyDescent="0.2">
      <c r="A37">
        <v>9</v>
      </c>
      <c r="B37">
        <v>14</v>
      </c>
      <c r="C37">
        <v>6</v>
      </c>
      <c r="D37">
        <v>14</v>
      </c>
      <c r="E37">
        <v>12</v>
      </c>
      <c r="F37">
        <v>16</v>
      </c>
      <c r="G37">
        <v>9</v>
      </c>
      <c r="H37">
        <v>18</v>
      </c>
      <c r="I37">
        <v>11</v>
      </c>
      <c r="J37">
        <v>20</v>
      </c>
      <c r="K37">
        <v>26</v>
      </c>
      <c r="L37">
        <f>SUM(B37:K37)</f>
        <v>146</v>
      </c>
    </row>
    <row r="38" spans="1:14" x14ac:dyDescent="0.2">
      <c r="A38" t="s">
        <v>8</v>
      </c>
      <c r="B38">
        <f>B37*10</f>
        <v>140</v>
      </c>
      <c r="C38">
        <f>C37*9</f>
        <v>54</v>
      </c>
      <c r="D38">
        <f>D37*8</f>
        <v>112</v>
      </c>
      <c r="E38">
        <f>E37*7</f>
        <v>84</v>
      </c>
      <c r="F38">
        <f>F37*6</f>
        <v>96</v>
      </c>
      <c r="G38">
        <f>G37*5</f>
        <v>45</v>
      </c>
      <c r="H38">
        <f>H37*4</f>
        <v>72</v>
      </c>
      <c r="I38">
        <f>I37*3</f>
        <v>33</v>
      </c>
      <c r="J38">
        <f>J37*2</f>
        <v>40</v>
      </c>
      <c r="K38">
        <f>K37*1</f>
        <v>26</v>
      </c>
      <c r="L38">
        <f>SUM(B38:K38)</f>
        <v>702</v>
      </c>
      <c r="N38">
        <v>9</v>
      </c>
    </row>
    <row r="40" spans="1:14" x14ac:dyDescent="0.2">
      <c r="B40">
        <v>1</v>
      </c>
      <c r="C40">
        <v>2</v>
      </c>
      <c r="D40">
        <v>3</v>
      </c>
      <c r="E40">
        <v>4</v>
      </c>
      <c r="F40">
        <v>5</v>
      </c>
      <c r="G40">
        <v>6</v>
      </c>
      <c r="H40">
        <v>7</v>
      </c>
      <c r="I40">
        <v>8</v>
      </c>
      <c r="J40">
        <v>9</v>
      </c>
      <c r="K40">
        <v>10</v>
      </c>
    </row>
    <row r="41" spans="1:14" x14ac:dyDescent="0.2">
      <c r="A41">
        <v>10</v>
      </c>
      <c r="B41">
        <v>22</v>
      </c>
      <c r="C41">
        <v>19</v>
      </c>
      <c r="D41">
        <v>15</v>
      </c>
      <c r="E41">
        <v>8</v>
      </c>
      <c r="F41">
        <v>13</v>
      </c>
      <c r="G41">
        <v>14</v>
      </c>
      <c r="H41">
        <v>11</v>
      </c>
      <c r="I41">
        <v>9</v>
      </c>
      <c r="J41">
        <v>11</v>
      </c>
      <c r="K41">
        <v>24</v>
      </c>
      <c r="L41">
        <f>SUM(B41:K41)</f>
        <v>146</v>
      </c>
    </row>
    <row r="42" spans="1:14" x14ac:dyDescent="0.2">
      <c r="A42" t="s">
        <v>9</v>
      </c>
      <c r="B42">
        <f>B41*10</f>
        <v>220</v>
      </c>
      <c r="C42">
        <f>C41*9</f>
        <v>171</v>
      </c>
      <c r="D42">
        <f>D41*8</f>
        <v>120</v>
      </c>
      <c r="E42">
        <f>E41*7</f>
        <v>56</v>
      </c>
      <c r="F42">
        <f>F41*6</f>
        <v>78</v>
      </c>
      <c r="G42">
        <f>G41*5</f>
        <v>70</v>
      </c>
      <c r="H42">
        <f>H41*4</f>
        <v>44</v>
      </c>
      <c r="I42">
        <f>I41*3</f>
        <v>27</v>
      </c>
      <c r="J42">
        <f>J41*2</f>
        <v>22</v>
      </c>
      <c r="K42">
        <f>K41*1</f>
        <v>24</v>
      </c>
      <c r="L42">
        <f>SUM(B42:K42)</f>
        <v>832</v>
      </c>
      <c r="N42">
        <v>4</v>
      </c>
    </row>
    <row r="46" spans="1:14" x14ac:dyDescent="0.2">
      <c r="A46" s="2" t="s">
        <v>10</v>
      </c>
      <c r="D46" s="2" t="s">
        <v>77</v>
      </c>
      <c r="G46" s="2" t="s">
        <v>106</v>
      </c>
      <c r="J46" s="2" t="s">
        <v>117</v>
      </c>
      <c r="K46" s="2"/>
    </row>
    <row r="47" spans="1:14" x14ac:dyDescent="0.2">
      <c r="A47" s="1" t="s">
        <v>26</v>
      </c>
      <c r="B47">
        <v>18</v>
      </c>
      <c r="D47" s="1" t="s">
        <v>58</v>
      </c>
      <c r="E47">
        <v>21</v>
      </c>
      <c r="G47" s="1" t="s">
        <v>99</v>
      </c>
      <c r="H47">
        <v>35</v>
      </c>
      <c r="J47" s="1" t="s">
        <v>91</v>
      </c>
      <c r="K47">
        <v>59</v>
      </c>
    </row>
    <row r="48" spans="1:14" x14ac:dyDescent="0.2">
      <c r="A48" s="6" t="s">
        <v>13</v>
      </c>
      <c r="B48">
        <v>16</v>
      </c>
      <c r="D48" s="1" t="s">
        <v>41</v>
      </c>
      <c r="E48">
        <v>13</v>
      </c>
      <c r="G48" s="1" t="s">
        <v>79</v>
      </c>
      <c r="H48">
        <v>17</v>
      </c>
      <c r="J48" s="1" t="s">
        <v>111</v>
      </c>
      <c r="K48">
        <v>8</v>
      </c>
    </row>
    <row r="49" spans="1:16" x14ac:dyDescent="0.2">
      <c r="A49" s="6" t="s">
        <v>7</v>
      </c>
      <c r="B49">
        <v>15</v>
      </c>
      <c r="D49" s="1" t="s">
        <v>28</v>
      </c>
      <c r="E49">
        <v>9</v>
      </c>
      <c r="G49" s="1" t="s">
        <v>90</v>
      </c>
      <c r="H49">
        <v>15</v>
      </c>
      <c r="J49" s="1" t="s">
        <v>110</v>
      </c>
      <c r="K49">
        <v>6</v>
      </c>
    </row>
    <row r="50" spans="1:16" x14ac:dyDescent="0.2">
      <c r="A50" s="1" t="s">
        <v>15</v>
      </c>
      <c r="B50">
        <v>10</v>
      </c>
      <c r="D50" s="1" t="s">
        <v>34</v>
      </c>
      <c r="E50">
        <v>7</v>
      </c>
      <c r="G50" s="1" t="s">
        <v>82</v>
      </c>
      <c r="H50">
        <v>10</v>
      </c>
      <c r="J50" s="1" t="s">
        <v>108</v>
      </c>
      <c r="K50">
        <v>6</v>
      </c>
    </row>
    <row r="51" spans="1:16" x14ac:dyDescent="0.2">
      <c r="A51" s="6" t="s">
        <v>35</v>
      </c>
      <c r="B51">
        <v>9</v>
      </c>
      <c r="D51" s="1" t="s">
        <v>22</v>
      </c>
      <c r="E51">
        <v>6</v>
      </c>
      <c r="G51" s="5" t="s">
        <v>102</v>
      </c>
      <c r="H51">
        <v>9</v>
      </c>
      <c r="J51" s="1" t="s">
        <v>109</v>
      </c>
      <c r="K51">
        <v>4</v>
      </c>
    </row>
    <row r="52" spans="1:16" x14ac:dyDescent="0.2">
      <c r="A52" s="6" t="s">
        <v>43</v>
      </c>
      <c r="B52">
        <v>9</v>
      </c>
      <c r="D52" s="1" t="s">
        <v>21</v>
      </c>
      <c r="E52">
        <v>6</v>
      </c>
      <c r="G52" s="1" t="s">
        <v>84</v>
      </c>
      <c r="H52">
        <v>8</v>
      </c>
      <c r="J52" s="1" t="s">
        <v>62</v>
      </c>
      <c r="K52">
        <v>3</v>
      </c>
      <c r="L52" s="3"/>
      <c r="M52" s="3"/>
      <c r="N52" s="3"/>
      <c r="O52" s="3"/>
      <c r="P52" s="3"/>
    </row>
    <row r="53" spans="1:16" x14ac:dyDescent="0.2">
      <c r="A53" s="6" t="s">
        <v>16</v>
      </c>
      <c r="B53">
        <v>6</v>
      </c>
      <c r="D53" s="1" t="s">
        <v>52</v>
      </c>
      <c r="E53">
        <v>5</v>
      </c>
      <c r="G53" s="1" t="s">
        <v>103</v>
      </c>
      <c r="H53">
        <v>7</v>
      </c>
      <c r="J53" s="1" t="s">
        <v>116</v>
      </c>
      <c r="K53">
        <v>1</v>
      </c>
      <c r="L53" s="4"/>
      <c r="M53" s="3"/>
      <c r="N53" s="3"/>
      <c r="O53" s="4"/>
      <c r="P53" s="3"/>
    </row>
    <row r="54" spans="1:16" x14ac:dyDescent="0.2">
      <c r="A54" s="6" t="s">
        <v>45</v>
      </c>
      <c r="B54">
        <v>6</v>
      </c>
      <c r="D54" s="1" t="s">
        <v>69</v>
      </c>
      <c r="E54">
        <v>5</v>
      </c>
      <c r="G54" s="1" t="s">
        <v>87</v>
      </c>
      <c r="H54">
        <v>7</v>
      </c>
      <c r="J54" s="1" t="s">
        <v>114</v>
      </c>
      <c r="K54">
        <v>1</v>
      </c>
      <c r="L54" s="1"/>
      <c r="O54" s="1"/>
    </row>
    <row r="55" spans="1:16" x14ac:dyDescent="0.2">
      <c r="A55" s="6" t="s">
        <v>44</v>
      </c>
      <c r="B55">
        <v>5</v>
      </c>
      <c r="D55" s="1" t="s">
        <v>73</v>
      </c>
      <c r="E55">
        <v>4</v>
      </c>
      <c r="G55" s="1" t="s">
        <v>92</v>
      </c>
      <c r="H55">
        <v>6</v>
      </c>
      <c r="J55" s="1" t="s">
        <v>112</v>
      </c>
      <c r="K55">
        <v>1</v>
      </c>
      <c r="L55" s="1"/>
      <c r="O55" s="1"/>
    </row>
    <row r="56" spans="1:16" x14ac:dyDescent="0.2">
      <c r="A56" s="1" t="s">
        <v>42</v>
      </c>
      <c r="B56">
        <v>4</v>
      </c>
      <c r="D56" s="1" t="s">
        <v>11</v>
      </c>
      <c r="E56">
        <v>4</v>
      </c>
      <c r="G56" s="1" t="s">
        <v>97</v>
      </c>
      <c r="H56">
        <v>4</v>
      </c>
      <c r="J56" s="1" t="s">
        <v>113</v>
      </c>
      <c r="K56">
        <v>1</v>
      </c>
      <c r="L56" s="1"/>
      <c r="O56" s="1"/>
    </row>
    <row r="57" spans="1:16" x14ac:dyDescent="0.2">
      <c r="A57" s="1" t="s">
        <v>18</v>
      </c>
      <c r="B57">
        <v>3</v>
      </c>
      <c r="D57" s="1" t="s">
        <v>53</v>
      </c>
      <c r="E57">
        <v>3</v>
      </c>
      <c r="G57" s="5" t="s">
        <v>95</v>
      </c>
      <c r="H57">
        <v>2</v>
      </c>
      <c r="J57" s="1" t="s">
        <v>115</v>
      </c>
      <c r="K57">
        <v>1</v>
      </c>
      <c r="O57" s="1"/>
    </row>
    <row r="58" spans="1:16" x14ac:dyDescent="0.2">
      <c r="A58" s="1" t="s">
        <v>21</v>
      </c>
      <c r="B58">
        <v>3</v>
      </c>
      <c r="D58" s="1" t="s">
        <v>18</v>
      </c>
      <c r="E58">
        <v>3</v>
      </c>
      <c r="G58" s="5" t="s">
        <v>100</v>
      </c>
      <c r="H58">
        <v>2</v>
      </c>
      <c r="J58" s="1" t="s">
        <v>17</v>
      </c>
      <c r="K58">
        <v>55</v>
      </c>
      <c r="L58" s="1"/>
      <c r="O58" s="1"/>
    </row>
    <row r="59" spans="1:16" x14ac:dyDescent="0.2">
      <c r="A59" s="6" t="s">
        <v>23</v>
      </c>
      <c r="B59">
        <v>2</v>
      </c>
      <c r="D59" s="1" t="s">
        <v>56</v>
      </c>
      <c r="E59">
        <v>3</v>
      </c>
      <c r="G59" s="5" t="s">
        <v>105</v>
      </c>
      <c r="H59">
        <v>2</v>
      </c>
      <c r="K59">
        <f>SUM(K47:K58)</f>
        <v>146</v>
      </c>
      <c r="L59" s="1"/>
      <c r="O59" s="1"/>
    </row>
    <row r="60" spans="1:16" x14ac:dyDescent="0.2">
      <c r="A60" s="6" t="s">
        <v>40</v>
      </c>
      <c r="B60">
        <v>2</v>
      </c>
      <c r="D60" s="1" t="s">
        <v>68</v>
      </c>
      <c r="E60">
        <v>3</v>
      </c>
      <c r="G60" s="1" t="s">
        <v>88</v>
      </c>
      <c r="H60">
        <v>2</v>
      </c>
      <c r="L60" s="1"/>
      <c r="O60" s="1"/>
    </row>
    <row r="61" spans="1:16" x14ac:dyDescent="0.2">
      <c r="A61" s="6" t="s">
        <v>46</v>
      </c>
      <c r="B61">
        <v>2</v>
      </c>
      <c r="D61" s="1" t="s">
        <v>13</v>
      </c>
      <c r="E61">
        <v>3</v>
      </c>
      <c r="G61" s="1" t="s">
        <v>96</v>
      </c>
      <c r="H61">
        <v>2</v>
      </c>
      <c r="L61" s="1"/>
      <c r="O61" s="1"/>
    </row>
    <row r="62" spans="1:16" x14ac:dyDescent="0.2">
      <c r="A62" s="1" t="s">
        <v>20</v>
      </c>
      <c r="B62">
        <v>2</v>
      </c>
      <c r="D62" s="1" t="s">
        <v>24</v>
      </c>
      <c r="E62">
        <v>2</v>
      </c>
      <c r="G62" s="1" t="s">
        <v>81</v>
      </c>
      <c r="H62">
        <v>2</v>
      </c>
      <c r="L62" s="1"/>
      <c r="O62" s="1"/>
    </row>
    <row r="63" spans="1:16" x14ac:dyDescent="0.2">
      <c r="A63" s="6" t="s">
        <v>36</v>
      </c>
      <c r="B63">
        <v>1</v>
      </c>
      <c r="D63" s="1" t="s">
        <v>14</v>
      </c>
      <c r="E63">
        <v>2</v>
      </c>
      <c r="G63" s="1" t="s">
        <v>93</v>
      </c>
      <c r="H63">
        <v>1</v>
      </c>
      <c r="O63" s="1"/>
    </row>
    <row r="64" spans="1:16" x14ac:dyDescent="0.2">
      <c r="A64" s="6" t="s">
        <v>37</v>
      </c>
      <c r="B64">
        <v>1</v>
      </c>
      <c r="D64" s="1" t="s">
        <v>75</v>
      </c>
      <c r="E64">
        <v>2</v>
      </c>
      <c r="G64" s="1" t="s">
        <v>80</v>
      </c>
      <c r="H64">
        <v>1</v>
      </c>
      <c r="O64" s="1"/>
    </row>
    <row r="65" spans="1:12" x14ac:dyDescent="0.2">
      <c r="A65" s="6" t="s">
        <v>24</v>
      </c>
      <c r="B65">
        <v>1</v>
      </c>
      <c r="D65" s="1" t="s">
        <v>12</v>
      </c>
      <c r="E65">
        <v>2</v>
      </c>
      <c r="G65" s="1" t="s">
        <v>85</v>
      </c>
      <c r="H65">
        <v>1</v>
      </c>
    </row>
    <row r="66" spans="1:12" x14ac:dyDescent="0.2">
      <c r="A66" s="6" t="s">
        <v>25</v>
      </c>
      <c r="B66">
        <v>1</v>
      </c>
      <c r="D66" s="1" t="s">
        <v>54</v>
      </c>
      <c r="E66">
        <v>2</v>
      </c>
      <c r="G66" s="1" t="s">
        <v>86</v>
      </c>
      <c r="H66">
        <v>1</v>
      </c>
      <c r="L66" s="1"/>
    </row>
    <row r="67" spans="1:12" x14ac:dyDescent="0.2">
      <c r="A67" s="6" t="s">
        <v>34</v>
      </c>
      <c r="B67">
        <v>1</v>
      </c>
      <c r="D67" s="1" t="s">
        <v>30</v>
      </c>
      <c r="E67">
        <v>2</v>
      </c>
      <c r="G67" s="1" t="s">
        <v>89</v>
      </c>
      <c r="H67">
        <v>1</v>
      </c>
      <c r="L67" s="1"/>
    </row>
    <row r="68" spans="1:12" x14ac:dyDescent="0.2">
      <c r="A68" s="1" t="s">
        <v>32</v>
      </c>
      <c r="B68">
        <v>1</v>
      </c>
      <c r="D68" s="1" t="s">
        <v>33</v>
      </c>
      <c r="E68">
        <v>2</v>
      </c>
      <c r="G68" s="1" t="s">
        <v>104</v>
      </c>
      <c r="H68">
        <v>1</v>
      </c>
      <c r="L68" s="1"/>
    </row>
    <row r="69" spans="1:12" x14ac:dyDescent="0.2">
      <c r="A69" s="1" t="s">
        <v>28</v>
      </c>
      <c r="B69">
        <v>1</v>
      </c>
      <c r="D69" s="1" t="s">
        <v>20</v>
      </c>
      <c r="E69">
        <v>2</v>
      </c>
      <c r="G69" s="1" t="s">
        <v>94</v>
      </c>
      <c r="H69">
        <v>1</v>
      </c>
      <c r="L69" s="1"/>
    </row>
    <row r="70" spans="1:12" x14ac:dyDescent="0.2">
      <c r="A70" s="1" t="s">
        <v>29</v>
      </c>
      <c r="B70">
        <v>1</v>
      </c>
      <c r="D70" s="1" t="s">
        <v>48</v>
      </c>
      <c r="E70">
        <v>2</v>
      </c>
      <c r="G70" s="1" t="s">
        <v>83</v>
      </c>
      <c r="H70">
        <v>1</v>
      </c>
      <c r="L70" s="1"/>
    </row>
    <row r="71" spans="1:12" x14ac:dyDescent="0.2">
      <c r="A71" s="1" t="s">
        <v>39</v>
      </c>
      <c r="B71">
        <v>1</v>
      </c>
      <c r="D71" s="1" t="s">
        <v>64</v>
      </c>
      <c r="E71">
        <v>1</v>
      </c>
      <c r="G71" s="1" t="s">
        <v>101</v>
      </c>
      <c r="H71">
        <v>1</v>
      </c>
      <c r="L71" s="1"/>
    </row>
    <row r="72" spans="1:12" x14ac:dyDescent="0.2">
      <c r="A72" s="1" t="s">
        <v>27</v>
      </c>
      <c r="B72">
        <v>1</v>
      </c>
      <c r="D72" s="1" t="s">
        <v>70</v>
      </c>
      <c r="E72">
        <v>1</v>
      </c>
      <c r="G72" s="1" t="s">
        <v>98</v>
      </c>
      <c r="H72">
        <v>1</v>
      </c>
      <c r="L72" s="1"/>
    </row>
    <row r="73" spans="1:12" x14ac:dyDescent="0.2">
      <c r="A73" s="1" t="s">
        <v>38</v>
      </c>
      <c r="B73">
        <v>1</v>
      </c>
      <c r="D73" s="1" t="s">
        <v>78</v>
      </c>
      <c r="E73">
        <v>1</v>
      </c>
      <c r="G73" s="1" t="s">
        <v>107</v>
      </c>
      <c r="H73">
        <v>6</v>
      </c>
      <c r="L73" s="1"/>
    </row>
    <row r="74" spans="1:12" x14ac:dyDescent="0.2">
      <c r="A74" s="1" t="s">
        <v>30</v>
      </c>
      <c r="B74">
        <v>1</v>
      </c>
      <c r="D74" s="1" t="s">
        <v>61</v>
      </c>
      <c r="E74">
        <v>1</v>
      </c>
      <c r="H74">
        <f>SUM(H47:H73)</f>
        <v>146</v>
      </c>
      <c r="L74" s="1"/>
    </row>
    <row r="75" spans="1:12" x14ac:dyDescent="0.2">
      <c r="A75" s="1" t="s">
        <v>31</v>
      </c>
      <c r="B75">
        <v>1</v>
      </c>
      <c r="D75" s="1" t="s">
        <v>50</v>
      </c>
      <c r="E75">
        <v>1</v>
      </c>
      <c r="L75" s="1"/>
    </row>
    <row r="76" spans="1:12" x14ac:dyDescent="0.2">
      <c r="A76" s="1" t="s">
        <v>19</v>
      </c>
      <c r="B76">
        <v>1</v>
      </c>
      <c r="D76" s="1" t="s">
        <v>66</v>
      </c>
      <c r="E76">
        <v>1</v>
      </c>
      <c r="L76" s="1"/>
    </row>
    <row r="77" spans="1:12" x14ac:dyDescent="0.2">
      <c r="A77" s="1" t="s">
        <v>41</v>
      </c>
      <c r="B77">
        <v>1</v>
      </c>
      <c r="D77" s="1" t="s">
        <v>59</v>
      </c>
      <c r="E77">
        <v>1</v>
      </c>
      <c r="L77" s="1"/>
    </row>
    <row r="78" spans="1:12" x14ac:dyDescent="0.2">
      <c r="A78" s="1" t="s">
        <v>17</v>
      </c>
      <c r="B78">
        <v>19</v>
      </c>
      <c r="D78" s="1" t="s">
        <v>47</v>
      </c>
      <c r="E78">
        <v>1</v>
      </c>
      <c r="L78" s="1"/>
    </row>
    <row r="79" spans="1:12" x14ac:dyDescent="0.2">
      <c r="B79">
        <f>SUM(B47:B78)</f>
        <v>146</v>
      </c>
      <c r="D79" s="1" t="s">
        <v>67</v>
      </c>
      <c r="E79">
        <v>1</v>
      </c>
      <c r="L79" s="1"/>
    </row>
    <row r="80" spans="1:12" x14ac:dyDescent="0.2">
      <c r="D80" s="1" t="s">
        <v>76</v>
      </c>
      <c r="E80">
        <v>1</v>
      </c>
    </row>
    <row r="81" spans="1:9" x14ac:dyDescent="0.2">
      <c r="D81" s="1" t="s">
        <v>65</v>
      </c>
      <c r="E81">
        <v>1</v>
      </c>
    </row>
    <row r="82" spans="1:9" x14ac:dyDescent="0.2">
      <c r="D82" s="1" t="s">
        <v>72</v>
      </c>
      <c r="E82">
        <v>1</v>
      </c>
    </row>
    <row r="83" spans="1:9" x14ac:dyDescent="0.2">
      <c r="D83" s="1" t="s">
        <v>60</v>
      </c>
      <c r="E83">
        <v>1</v>
      </c>
    </row>
    <row r="84" spans="1:9" x14ac:dyDescent="0.2">
      <c r="D84" s="1" t="s">
        <v>55</v>
      </c>
      <c r="E84">
        <v>1</v>
      </c>
    </row>
    <row r="85" spans="1:9" x14ac:dyDescent="0.2">
      <c r="D85" s="1" t="s">
        <v>71</v>
      </c>
      <c r="E85">
        <v>1</v>
      </c>
    </row>
    <row r="86" spans="1:9" x14ac:dyDescent="0.2">
      <c r="D86" s="1" t="s">
        <v>51</v>
      </c>
      <c r="E86">
        <v>1</v>
      </c>
    </row>
    <row r="87" spans="1:9" x14ac:dyDescent="0.2">
      <c r="D87" s="1" t="s">
        <v>63</v>
      </c>
      <c r="E87">
        <v>1</v>
      </c>
    </row>
    <row r="88" spans="1:9" x14ac:dyDescent="0.2">
      <c r="D88" s="1" t="s">
        <v>74</v>
      </c>
      <c r="E88">
        <v>1</v>
      </c>
    </row>
    <row r="89" spans="1:9" x14ac:dyDescent="0.2">
      <c r="D89" s="1" t="s">
        <v>49</v>
      </c>
      <c r="E89">
        <v>1</v>
      </c>
    </row>
    <row r="90" spans="1:9" x14ac:dyDescent="0.2">
      <c r="D90" s="1" t="s">
        <v>62</v>
      </c>
      <c r="E90">
        <v>1</v>
      </c>
    </row>
    <row r="91" spans="1:9" x14ac:dyDescent="0.2">
      <c r="D91" s="1" t="s">
        <v>57</v>
      </c>
      <c r="E91">
        <v>13</v>
      </c>
    </row>
    <row r="92" spans="1:9" x14ac:dyDescent="0.2">
      <c r="E92">
        <f>SUM(E47:E91)</f>
        <v>146</v>
      </c>
    </row>
    <row r="93" spans="1:9" x14ac:dyDescent="0.2">
      <c r="A93" s="1"/>
      <c r="I93" s="1"/>
    </row>
    <row r="94" spans="1:9" x14ac:dyDescent="0.2">
      <c r="A94" s="1"/>
      <c r="I94" s="1"/>
    </row>
    <row r="95" spans="1:9" x14ac:dyDescent="0.2">
      <c r="A95" s="1"/>
      <c r="I95" s="1"/>
    </row>
    <row r="96" spans="1:9" x14ac:dyDescent="0.2">
      <c r="A96" s="1"/>
      <c r="I96" s="1"/>
    </row>
    <row r="97" spans="1:9" x14ac:dyDescent="0.2">
      <c r="A97" s="1"/>
      <c r="I97" s="1"/>
    </row>
    <row r="98" spans="1:9" x14ac:dyDescent="0.2">
      <c r="A98" s="1"/>
    </row>
    <row r="99" spans="1:9" x14ac:dyDescent="0.2">
      <c r="A99" s="1"/>
    </row>
    <row r="100" spans="1:9" x14ac:dyDescent="0.2">
      <c r="A100" s="1"/>
    </row>
    <row r="101" spans="1:9" x14ac:dyDescent="0.2">
      <c r="A101" s="1"/>
    </row>
    <row r="102" spans="1:9" x14ac:dyDescent="0.2">
      <c r="A102" s="1"/>
    </row>
    <row r="103" spans="1:9" x14ac:dyDescent="0.2">
      <c r="A103" s="1"/>
    </row>
    <row r="104" spans="1:9" x14ac:dyDescent="0.2">
      <c r="A104" s="1"/>
    </row>
    <row r="105" spans="1:9" x14ac:dyDescent="0.2">
      <c r="A105" s="1"/>
    </row>
    <row r="106" spans="1:9" x14ac:dyDescent="0.2">
      <c r="A106" s="1"/>
    </row>
    <row r="107" spans="1:9" x14ac:dyDescent="0.2">
      <c r="A107" s="1"/>
    </row>
    <row r="108" spans="1:9" x14ac:dyDescent="0.2">
      <c r="A108" s="1"/>
    </row>
    <row r="109" spans="1:9" x14ac:dyDescent="0.2">
      <c r="A109" s="1"/>
    </row>
    <row r="110" spans="1:9" x14ac:dyDescent="0.2">
      <c r="A110" s="1"/>
    </row>
    <row r="111" spans="1:9" x14ac:dyDescent="0.2">
      <c r="A111" s="1"/>
    </row>
    <row r="112" spans="1:9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</sheetData>
  <sortState xmlns:xlrd2="http://schemas.microsoft.com/office/spreadsheetml/2017/richdata2" ref="J47:K57">
    <sortCondition descending="1" ref="K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Kobzova</dc:creator>
  <cp:lastModifiedBy>Tereza Kobzova</cp:lastModifiedBy>
  <dcterms:created xsi:type="dcterms:W3CDTF">2019-10-16T05:45:50Z</dcterms:created>
  <dcterms:modified xsi:type="dcterms:W3CDTF">2019-10-22T11:08:34Z</dcterms:modified>
</cp:coreProperties>
</file>