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drawings/drawing17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0" yWindow="0" windowWidth="16380" windowHeight="8190" tabRatio="991" activeTab="3"/>
  </bookViews>
  <sheets>
    <sheet name="výsledky halová" sheetId="1" r:id="rId1"/>
    <sheet name="výsledky terčová" sheetId="2" r:id="rId2"/>
    <sheet name="výsledky terénní" sheetId="3" r:id="rId3"/>
    <sheet name="říjen 2016" sheetId="4" r:id="rId4"/>
    <sheet name="listopad " sheetId="5" r:id="rId5"/>
    <sheet name="prosinec" sheetId="6" r:id="rId6"/>
    <sheet name="leden 2017" sheetId="7" r:id="rId7"/>
    <sheet name="únor" sheetId="8" r:id="rId8"/>
    <sheet name="březen" sheetId="9" r:id="rId9"/>
    <sheet name="duben" sheetId="10" r:id="rId10"/>
    <sheet name="květen" sheetId="11" r:id="rId11"/>
    <sheet name="červen" sheetId="12" r:id="rId12"/>
    <sheet name="červenec" sheetId="13" r:id="rId13"/>
    <sheet name="srpen" sheetId="14" r:id="rId14"/>
    <sheet name="září " sheetId="15" r:id="rId15"/>
    <sheet name="říjen 2017" sheetId="16" r:id="rId16"/>
    <sheet name="2016-2017" sheetId="17" r:id="rId17"/>
    <sheet name="průběh" sheetId="18" r:id="rId18"/>
  </sheets>
  <definedNames>
    <definedName name="Excel_BuiltIn_Print_Area" localSheetId="2">'výsledky terénní:říjen 2016'!$A$1:$O$40</definedName>
    <definedName name="_xlnm.Print_Area" localSheetId="2">'výsledky terénní'!$A$1:$N$40</definedName>
  </definedNames>
  <calcPr calcId="152511"/>
</workbook>
</file>

<file path=xl/calcChain.xml><?xml version="1.0" encoding="utf-8"?>
<calcChain xmlns="http://schemas.openxmlformats.org/spreadsheetml/2006/main">
  <c r="D38" i="4" l="1"/>
  <c r="D24" i="17" s="1"/>
  <c r="D38" i="6"/>
  <c r="D26" i="17" s="1"/>
  <c r="D38" i="7"/>
  <c r="D27" i="17"/>
  <c r="D35" i="8"/>
  <c r="D28" i="17"/>
  <c r="D38" i="9"/>
  <c r="D29" i="17"/>
  <c r="D37" i="10"/>
  <c r="D30" i="17"/>
  <c r="D38" i="11"/>
  <c r="D31" i="17"/>
  <c r="D38" i="13"/>
  <c r="D33" i="17"/>
  <c r="D38" i="14"/>
  <c r="D34" i="17"/>
  <c r="D18" i="17"/>
  <c r="G18" i="17"/>
  <c r="H18" i="17"/>
  <c r="I18" i="17"/>
  <c r="K18" i="17"/>
  <c r="L18" i="17"/>
  <c r="M18" i="17"/>
  <c r="E25" i="17"/>
  <c r="H25" i="17"/>
  <c r="I25" i="17"/>
  <c r="K25" i="17"/>
  <c r="L25" i="17"/>
  <c r="M25" i="17"/>
  <c r="E26" i="17"/>
  <c r="G26" i="17"/>
  <c r="H26" i="17"/>
  <c r="I26" i="17"/>
  <c r="K26" i="17"/>
  <c r="L26" i="17"/>
  <c r="M26" i="17"/>
  <c r="E27" i="17"/>
  <c r="G27" i="17"/>
  <c r="H27" i="17"/>
  <c r="I27" i="17"/>
  <c r="K27" i="17"/>
  <c r="L27" i="17"/>
  <c r="M27" i="17"/>
  <c r="E28" i="17"/>
  <c r="G28" i="17"/>
  <c r="H28" i="17"/>
  <c r="I28" i="17"/>
  <c r="K28" i="17"/>
  <c r="L28" i="17"/>
  <c r="M28" i="17"/>
  <c r="E29" i="17"/>
  <c r="G29" i="17"/>
  <c r="H29" i="17"/>
  <c r="I29" i="17"/>
  <c r="K29" i="17"/>
  <c r="L29" i="17"/>
  <c r="M29" i="17"/>
  <c r="E30" i="17"/>
  <c r="G30" i="17"/>
  <c r="H30" i="17"/>
  <c r="I30" i="17"/>
  <c r="K30" i="17"/>
  <c r="L30" i="17"/>
  <c r="M30" i="17"/>
  <c r="E31" i="17"/>
  <c r="G31" i="17"/>
  <c r="H31" i="17"/>
  <c r="I31" i="17"/>
  <c r="K31" i="17"/>
  <c r="L31" i="17"/>
  <c r="M31" i="17"/>
  <c r="E32" i="17"/>
  <c r="G32" i="17"/>
  <c r="H32" i="17"/>
  <c r="I32" i="17"/>
  <c r="K32" i="17"/>
  <c r="L32" i="17"/>
  <c r="M32" i="17"/>
  <c r="E33" i="17"/>
  <c r="G33" i="17"/>
  <c r="H33" i="17"/>
  <c r="I33" i="17"/>
  <c r="K33" i="17"/>
  <c r="L33" i="17"/>
  <c r="M33" i="17"/>
  <c r="E34" i="17"/>
  <c r="G34" i="17"/>
  <c r="H34" i="17"/>
  <c r="I34" i="17"/>
  <c r="K34" i="17"/>
  <c r="L34" i="17"/>
  <c r="M34" i="17"/>
  <c r="E35" i="17"/>
  <c r="G35" i="17"/>
  <c r="H35" i="17"/>
  <c r="I35" i="17"/>
  <c r="K35" i="17"/>
  <c r="L35" i="17"/>
  <c r="M35" i="17"/>
  <c r="E36" i="17"/>
  <c r="G36" i="17"/>
  <c r="H36" i="17"/>
  <c r="I36" i="17"/>
  <c r="K36" i="17"/>
  <c r="L36" i="17"/>
  <c r="M36" i="17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D38" i="16"/>
  <c r="D36" i="17"/>
  <c r="E38" i="16"/>
  <c r="G38" i="16"/>
  <c r="H38" i="16"/>
  <c r="I38" i="16"/>
  <c r="K38" i="16"/>
  <c r="L38" i="16"/>
  <c r="M38" i="16"/>
  <c r="V38" i="16"/>
  <c r="W38" i="16"/>
  <c r="X38" i="16"/>
  <c r="Y38" i="16"/>
  <c r="Z38" i="16"/>
  <c r="AA38" i="16"/>
  <c r="AB38" i="16"/>
  <c r="D39" i="16"/>
  <c r="G39" i="16"/>
  <c r="H39" i="16"/>
  <c r="I39" i="16"/>
  <c r="K39" i="16"/>
  <c r="L39" i="16"/>
  <c r="M39" i="16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D37" i="15"/>
  <c r="D35" i="17"/>
  <c r="E37" i="15"/>
  <c r="G37" i="15"/>
  <c r="H37" i="15"/>
  <c r="I37" i="15"/>
  <c r="K37" i="15"/>
  <c r="L37" i="15"/>
  <c r="M37" i="15"/>
  <c r="V37" i="15"/>
  <c r="W37" i="15"/>
  <c r="X37" i="15"/>
  <c r="Y37" i="15"/>
  <c r="Z37" i="15"/>
  <c r="AA37" i="15"/>
  <c r="AB37" i="15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E38" i="14"/>
  <c r="G38" i="14"/>
  <c r="H38" i="14"/>
  <c r="I38" i="14"/>
  <c r="K38" i="14"/>
  <c r="L38" i="14"/>
  <c r="M38" i="14"/>
  <c r="V38" i="14"/>
  <c r="W38" i="14"/>
  <c r="X38" i="14"/>
  <c r="Y38" i="14"/>
  <c r="Z38" i="14"/>
  <c r="AA38" i="14"/>
  <c r="AB38" i="14"/>
  <c r="D39" i="14"/>
  <c r="G39" i="14"/>
  <c r="H39" i="14"/>
  <c r="I39" i="14"/>
  <c r="K39" i="14"/>
  <c r="L39" i="14"/>
  <c r="M39" i="14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E38" i="13"/>
  <c r="G38" i="13"/>
  <c r="H38" i="13"/>
  <c r="I38" i="13"/>
  <c r="K38" i="13"/>
  <c r="L38" i="13"/>
  <c r="M38" i="13"/>
  <c r="V38" i="13"/>
  <c r="W38" i="13"/>
  <c r="X38" i="13"/>
  <c r="Y38" i="13"/>
  <c r="Z38" i="13"/>
  <c r="AA38" i="13"/>
  <c r="AB38" i="13"/>
  <c r="D39" i="13"/>
  <c r="G39" i="13"/>
  <c r="H39" i="13"/>
  <c r="I39" i="13"/>
  <c r="K39" i="13"/>
  <c r="L39" i="13"/>
  <c r="M39" i="13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D37" i="12"/>
  <c r="D32" i="17" s="1"/>
  <c r="E37" i="12"/>
  <c r="G37" i="12"/>
  <c r="H37" i="12"/>
  <c r="I37" i="12"/>
  <c r="K37" i="12"/>
  <c r="L37" i="12"/>
  <c r="M37" i="12"/>
  <c r="V37" i="12"/>
  <c r="W37" i="12"/>
  <c r="X37" i="12"/>
  <c r="Y37" i="12"/>
  <c r="Z37" i="12"/>
  <c r="AA37" i="12"/>
  <c r="AB37" i="12"/>
  <c r="D38" i="12"/>
  <c r="G38" i="12"/>
  <c r="H38" i="12"/>
  <c r="I38" i="12"/>
  <c r="K38" i="12"/>
  <c r="L38" i="12"/>
  <c r="M38" i="12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E38" i="11"/>
  <c r="G38" i="11"/>
  <c r="H38" i="11"/>
  <c r="I38" i="11"/>
  <c r="K38" i="11"/>
  <c r="L38" i="11"/>
  <c r="M38" i="11"/>
  <c r="V38" i="11"/>
  <c r="W38" i="11"/>
  <c r="X38" i="11"/>
  <c r="Y38" i="11"/>
  <c r="Z38" i="11"/>
  <c r="AA38" i="11"/>
  <c r="AB38" i="11"/>
  <c r="D39" i="11"/>
  <c r="G39" i="11"/>
  <c r="H39" i="11"/>
  <c r="I39" i="11"/>
  <c r="K39" i="11"/>
  <c r="L39" i="11"/>
  <c r="M39" i="11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E37" i="10"/>
  <c r="G37" i="10"/>
  <c r="H37" i="10"/>
  <c r="I37" i="10"/>
  <c r="K37" i="10"/>
  <c r="L37" i="10"/>
  <c r="M37" i="10"/>
  <c r="V37" i="10"/>
  <c r="W37" i="10"/>
  <c r="X37" i="10"/>
  <c r="Y37" i="10"/>
  <c r="Z37" i="10"/>
  <c r="AA37" i="10"/>
  <c r="AB37" i="10"/>
  <c r="D38" i="10"/>
  <c r="G38" i="10"/>
  <c r="H38" i="10"/>
  <c r="I38" i="10"/>
  <c r="K38" i="10"/>
  <c r="L38" i="10"/>
  <c r="M38" i="10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E38" i="9"/>
  <c r="G38" i="9"/>
  <c r="H38" i="9"/>
  <c r="I38" i="9"/>
  <c r="K38" i="9"/>
  <c r="L38" i="9"/>
  <c r="M38" i="9"/>
  <c r="V38" i="9"/>
  <c r="W38" i="9"/>
  <c r="X38" i="9"/>
  <c r="Y38" i="9"/>
  <c r="Z38" i="9"/>
  <c r="AA38" i="9"/>
  <c r="AB38" i="9"/>
  <c r="D39" i="9"/>
  <c r="G39" i="9"/>
  <c r="H39" i="9"/>
  <c r="I39" i="9"/>
  <c r="K39" i="9"/>
  <c r="L39" i="9"/>
  <c r="M39" i="9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E35" i="8"/>
  <c r="G35" i="8"/>
  <c r="H35" i="8"/>
  <c r="I35" i="8"/>
  <c r="K35" i="8"/>
  <c r="L35" i="8"/>
  <c r="M35" i="8"/>
  <c r="V35" i="8"/>
  <c r="W35" i="8"/>
  <c r="X35" i="8"/>
  <c r="D36" i="8"/>
  <c r="G36" i="8"/>
  <c r="H36" i="8"/>
  <c r="I36" i="8"/>
  <c r="K36" i="8"/>
  <c r="L36" i="8"/>
  <c r="M36" i="8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E38" i="7"/>
  <c r="G38" i="7"/>
  <c r="H38" i="7"/>
  <c r="I38" i="7"/>
  <c r="K38" i="7"/>
  <c r="L38" i="7"/>
  <c r="M38" i="7"/>
  <c r="V38" i="7"/>
  <c r="W38" i="7"/>
  <c r="X38" i="7"/>
  <c r="D39" i="7"/>
  <c r="G39" i="7"/>
  <c r="H39" i="7"/>
  <c r="I39" i="7"/>
  <c r="K39" i="7"/>
  <c r="L39" i="7"/>
  <c r="M39" i="7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E38" i="6"/>
  <c r="G38" i="6"/>
  <c r="H38" i="6"/>
  <c r="I38" i="6"/>
  <c r="K38" i="6"/>
  <c r="L38" i="6"/>
  <c r="M38" i="6"/>
  <c r="V38" i="6"/>
  <c r="W38" i="6"/>
  <c r="X38" i="6"/>
  <c r="D39" i="6"/>
  <c r="G39" i="6"/>
  <c r="H39" i="6"/>
  <c r="I39" i="6"/>
  <c r="K39" i="6"/>
  <c r="L39" i="6"/>
  <c r="M39" i="6"/>
  <c r="G6" i="5"/>
  <c r="G37" i="5"/>
  <c r="G25" i="17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D37" i="5"/>
  <c r="D25" i="17" s="1"/>
  <c r="E37" i="5"/>
  <c r="H37" i="5"/>
  <c r="I37" i="5"/>
  <c r="K37" i="5"/>
  <c r="L37" i="5"/>
  <c r="M37" i="5"/>
  <c r="V37" i="5"/>
  <c r="W37" i="5"/>
  <c r="X37" i="5"/>
  <c r="Y37" i="5"/>
  <c r="Z37" i="5"/>
  <c r="AA37" i="5"/>
  <c r="AB37" i="5"/>
  <c r="D38" i="5"/>
  <c r="G38" i="5"/>
  <c r="H38" i="5"/>
  <c r="I38" i="5"/>
  <c r="K38" i="5"/>
  <c r="L38" i="5"/>
  <c r="M38" i="5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E38" i="4"/>
  <c r="E24" i="17" s="1"/>
  <c r="H38" i="4"/>
  <c r="H24" i="17" s="1"/>
  <c r="H37" i="17" s="1"/>
  <c r="I38" i="4"/>
  <c r="I24" i="17" s="1"/>
  <c r="K38" i="4"/>
  <c r="K24" i="17" s="1"/>
  <c r="L38" i="4"/>
  <c r="L24" i="17" s="1"/>
  <c r="M38" i="4"/>
  <c r="M24" i="17" s="1"/>
  <c r="M37" i="17" s="1"/>
  <c r="V38" i="4"/>
  <c r="W38" i="4"/>
  <c r="X38" i="4"/>
  <c r="Y38" i="4"/>
  <c r="Z38" i="4"/>
  <c r="AA38" i="4"/>
  <c r="AB38" i="4"/>
  <c r="D39" i="4"/>
  <c r="G39" i="4"/>
  <c r="H39" i="4"/>
  <c r="I39" i="4"/>
  <c r="K39" i="4"/>
  <c r="L39" i="4"/>
  <c r="M39" i="4"/>
  <c r="H10" i="3"/>
  <c r="AK10" i="3"/>
  <c r="AL10" i="3"/>
  <c r="AM10" i="3"/>
  <c r="H11" i="3"/>
  <c r="AK11" i="3"/>
  <c r="AL11" i="3"/>
  <c r="AM11" i="3"/>
  <c r="H12" i="3"/>
  <c r="AK12" i="3"/>
  <c r="AL12" i="3"/>
  <c r="AM12" i="3"/>
  <c r="H13" i="3"/>
  <c r="AK13" i="3"/>
  <c r="AL13" i="3"/>
  <c r="AM13" i="3"/>
  <c r="H14" i="3"/>
  <c r="AK14" i="3"/>
  <c r="AL14" i="3"/>
  <c r="AM14" i="3"/>
  <c r="H15" i="3"/>
  <c r="AK15" i="3"/>
  <c r="AL15" i="3"/>
  <c r="AM15" i="3"/>
  <c r="H16" i="3"/>
  <c r="AK16" i="3"/>
  <c r="AL16" i="3"/>
  <c r="AM16" i="3"/>
  <c r="H17" i="3"/>
  <c r="AK17" i="3"/>
  <c r="AL17" i="3"/>
  <c r="AM17" i="3"/>
  <c r="H18" i="3"/>
  <c r="AK18" i="3"/>
  <c r="AL18" i="3"/>
  <c r="AM18" i="3"/>
  <c r="H19" i="3"/>
  <c r="AK19" i="3"/>
  <c r="AL19" i="3"/>
  <c r="AM19" i="3"/>
  <c r="H20" i="3"/>
  <c r="AK20" i="3"/>
  <c r="AL20" i="3"/>
  <c r="AM20" i="3"/>
  <c r="H21" i="3"/>
  <c r="AK21" i="3"/>
  <c r="AL21" i="3"/>
  <c r="AM21" i="3"/>
  <c r="H22" i="3"/>
  <c r="AK22" i="3"/>
  <c r="AL22" i="3"/>
  <c r="AM22" i="3"/>
  <c r="H23" i="3"/>
  <c r="AK23" i="3"/>
  <c r="AL23" i="3"/>
  <c r="AM23" i="3"/>
  <c r="H24" i="3"/>
  <c r="AK24" i="3"/>
  <c r="AL24" i="3"/>
  <c r="AM24" i="3"/>
  <c r="H25" i="3"/>
  <c r="AK25" i="3"/>
  <c r="AL25" i="3"/>
  <c r="AM25" i="3"/>
  <c r="H26" i="3"/>
  <c r="AK26" i="3"/>
  <c r="AL26" i="3"/>
  <c r="AM26" i="3"/>
  <c r="F27" i="3"/>
  <c r="G27" i="3"/>
  <c r="H27" i="3"/>
  <c r="AK27" i="3"/>
  <c r="AL27" i="3"/>
  <c r="AM27" i="3"/>
  <c r="F28" i="3"/>
  <c r="G28" i="3"/>
  <c r="H28" i="3"/>
  <c r="AK28" i="3"/>
  <c r="AL28" i="3"/>
  <c r="AM28" i="3"/>
  <c r="F29" i="3"/>
  <c r="G29" i="3"/>
  <c r="H29" i="3"/>
  <c r="AK29" i="3"/>
  <c r="AL29" i="3"/>
  <c r="AM29" i="3"/>
  <c r="G10" i="2"/>
  <c r="AL10" i="2"/>
  <c r="AM10" i="2"/>
  <c r="AN10" i="2"/>
  <c r="G11" i="2"/>
  <c r="AL11" i="2"/>
  <c r="AM11" i="2"/>
  <c r="AN11" i="2"/>
  <c r="G12" i="2"/>
  <c r="AL12" i="2"/>
  <c r="AM12" i="2"/>
  <c r="AN12" i="2"/>
  <c r="G13" i="2"/>
  <c r="AL13" i="2"/>
  <c r="AM13" i="2"/>
  <c r="AN13" i="2"/>
  <c r="G14" i="2"/>
  <c r="AL14" i="2"/>
  <c r="AM14" i="2"/>
  <c r="AN14" i="2"/>
  <c r="G15" i="2"/>
  <c r="AL15" i="2"/>
  <c r="AM15" i="2"/>
  <c r="AN15" i="2"/>
  <c r="G16" i="2"/>
  <c r="AL16" i="2"/>
  <c r="AM16" i="2"/>
  <c r="AN16" i="2"/>
  <c r="G17" i="2"/>
  <c r="AL17" i="2"/>
  <c r="AM17" i="2"/>
  <c r="AN17" i="2"/>
  <c r="G18" i="2"/>
  <c r="AL18" i="2"/>
  <c r="AM18" i="2"/>
  <c r="AN18" i="2"/>
  <c r="G19" i="2"/>
  <c r="AL19" i="2"/>
  <c r="AM19" i="2"/>
  <c r="AN19" i="2"/>
  <c r="G20" i="2"/>
  <c r="AL20" i="2"/>
  <c r="AM20" i="2"/>
  <c r="AN20" i="2"/>
  <c r="G21" i="2"/>
  <c r="AL21" i="2"/>
  <c r="AM21" i="2"/>
  <c r="AN21" i="2"/>
  <c r="G22" i="2"/>
  <c r="AL22" i="2"/>
  <c r="AM22" i="2"/>
  <c r="AN22" i="2"/>
  <c r="G23" i="2"/>
  <c r="AL23" i="2"/>
  <c r="AM23" i="2"/>
  <c r="AN23" i="2"/>
  <c r="G24" i="2"/>
  <c r="AL24" i="2"/>
  <c r="AM24" i="2"/>
  <c r="AN24" i="2"/>
  <c r="G25" i="2"/>
  <c r="AL25" i="2"/>
  <c r="AM25" i="2"/>
  <c r="AN25" i="2"/>
  <c r="G26" i="2"/>
  <c r="AL26" i="2"/>
  <c r="AM26" i="2"/>
  <c r="AN26" i="2"/>
  <c r="E27" i="2"/>
  <c r="F27" i="2"/>
  <c r="G27" i="2"/>
  <c r="AL27" i="2"/>
  <c r="AM27" i="2"/>
  <c r="AN27" i="2"/>
  <c r="E28" i="2"/>
  <c r="F28" i="2"/>
  <c r="G28" i="2"/>
  <c r="AL28" i="2"/>
  <c r="AM28" i="2"/>
  <c r="AN28" i="2"/>
  <c r="E29" i="2"/>
  <c r="F29" i="2"/>
  <c r="G29" i="2"/>
  <c r="AL29" i="2"/>
  <c r="AM29" i="2"/>
  <c r="AN29" i="2"/>
  <c r="G10" i="1"/>
  <c r="AG10" i="1"/>
  <c r="AH10" i="1"/>
  <c r="AI10" i="1"/>
  <c r="G11" i="1"/>
  <c r="AG11" i="1"/>
  <c r="AH11" i="1"/>
  <c r="AI11" i="1"/>
  <c r="G12" i="1"/>
  <c r="AG12" i="1"/>
  <c r="AH12" i="1"/>
  <c r="AI12" i="1"/>
  <c r="G13" i="1"/>
  <c r="AG13" i="1"/>
  <c r="AH13" i="1"/>
  <c r="AI13" i="1"/>
  <c r="G14" i="1"/>
  <c r="AG14" i="1"/>
  <c r="AH14" i="1"/>
  <c r="AI14" i="1"/>
  <c r="G15" i="1"/>
  <c r="AG15" i="1"/>
  <c r="AH15" i="1"/>
  <c r="AI15" i="1"/>
  <c r="G16" i="1"/>
  <c r="AG16" i="1"/>
  <c r="AH16" i="1"/>
  <c r="AI16" i="1"/>
  <c r="G17" i="1"/>
  <c r="AG17" i="1"/>
  <c r="AH17" i="1"/>
  <c r="AI17" i="1"/>
  <c r="G18" i="1"/>
  <c r="AG18" i="1"/>
  <c r="AH18" i="1"/>
  <c r="AI18" i="1"/>
  <c r="G19" i="1"/>
  <c r="AG19" i="1"/>
  <c r="AH19" i="1"/>
  <c r="AI19" i="1"/>
  <c r="G20" i="1"/>
  <c r="AG20" i="1"/>
  <c r="AH20" i="1"/>
  <c r="AI20" i="1"/>
  <c r="G21" i="1"/>
  <c r="AG21" i="1"/>
  <c r="AH21" i="1"/>
  <c r="AI21" i="1"/>
  <c r="G22" i="1"/>
  <c r="AG22" i="1"/>
  <c r="AH22" i="1"/>
  <c r="AI22" i="1"/>
  <c r="G23" i="1"/>
  <c r="AG23" i="1"/>
  <c r="AH23" i="1"/>
  <c r="AI23" i="1"/>
  <c r="G24" i="1"/>
  <c r="AG24" i="1"/>
  <c r="AH24" i="1"/>
  <c r="AI24" i="1"/>
  <c r="G25" i="1"/>
  <c r="AG25" i="1"/>
  <c r="AH25" i="1"/>
  <c r="AI25" i="1"/>
  <c r="G26" i="1"/>
  <c r="AG26" i="1"/>
  <c r="AH26" i="1"/>
  <c r="AI26" i="1"/>
  <c r="E27" i="1"/>
  <c r="F27" i="1"/>
  <c r="G27" i="1"/>
  <c r="AG27" i="1"/>
  <c r="AH27" i="1"/>
  <c r="AI27" i="1"/>
  <c r="E28" i="1"/>
  <c r="F28" i="1"/>
  <c r="G28" i="1"/>
  <c r="AG28" i="1"/>
  <c r="AH28" i="1"/>
  <c r="AI28" i="1"/>
  <c r="E29" i="1"/>
  <c r="F29" i="1"/>
  <c r="G29" i="1"/>
  <c r="AG29" i="1"/>
  <c r="AH29" i="1"/>
  <c r="AI29" i="1"/>
  <c r="L37" i="17" l="1"/>
  <c r="K37" i="17"/>
  <c r="E37" i="17"/>
  <c r="I37" i="17"/>
  <c r="D37" i="17"/>
  <c r="G38" i="4"/>
  <c r="G24" i="17" s="1"/>
  <c r="G37" i="17" s="1"/>
</calcChain>
</file>

<file path=xl/sharedStrings.xml><?xml version="1.0" encoding="utf-8"?>
<sst xmlns="http://schemas.openxmlformats.org/spreadsheetml/2006/main" count="1762" uniqueCount="121">
  <si>
    <t>1. pol.</t>
  </si>
  <si>
    <t>2. pol.</t>
  </si>
  <si>
    <t>Celkem</t>
  </si>
  <si>
    <t>průměr na šíp</t>
  </si>
  <si>
    <t>kvalifikace</t>
  </si>
  <si>
    <t>eliminace</t>
  </si>
  <si>
    <t>…</t>
  </si>
  <si>
    <t>závod</t>
  </si>
  <si>
    <t>místo</t>
  </si>
  <si>
    <t>datum</t>
  </si>
  <si>
    <t>H18</t>
  </si>
  <si>
    <t>průměry na šíp</t>
  </si>
  <si>
    <t>1/16</t>
  </si>
  <si>
    <t>1/8</t>
  </si>
  <si>
    <t xml:space="preserve">1/4 </t>
  </si>
  <si>
    <t>semifinále</t>
  </si>
  <si>
    <t>finále</t>
  </si>
  <si>
    <t>průměr</t>
  </si>
  <si>
    <t>Průměr</t>
  </si>
  <si>
    <t>Průměr 3 nej</t>
  </si>
  <si>
    <t>Maximum</t>
  </si>
  <si>
    <t>sestava</t>
  </si>
  <si>
    <t>nástřel</t>
  </si>
  <si>
    <t>Pohár ČLS</t>
  </si>
  <si>
    <t>. místo</t>
  </si>
  <si>
    <t>WA720</t>
  </si>
  <si>
    <t>1/32</t>
  </si>
  <si>
    <t>nezn.</t>
  </si>
  <si>
    <t>známé</t>
  </si>
  <si>
    <t>T24</t>
  </si>
  <si>
    <t>ŘÍJEN</t>
  </si>
  <si>
    <t>den</t>
  </si>
  <si>
    <t>počet výstřelů</t>
  </si>
  <si>
    <t>bodový výsledek</t>
  </si>
  <si>
    <t>luko trénink</t>
  </si>
  <si>
    <t>den závodní</t>
  </si>
  <si>
    <t>den nemoci</t>
  </si>
  <si>
    <t>škola</t>
  </si>
  <si>
    <t>jiná pravidelná činnost</t>
  </si>
  <si>
    <t>poznámky</t>
  </si>
  <si>
    <t>výstřely školka</t>
  </si>
  <si>
    <t>výstřely 18 metrů</t>
  </si>
  <si>
    <t>výstřely 90 metrů</t>
  </si>
  <si>
    <t>výstřely 70 metrů</t>
  </si>
  <si>
    <t>výstřely 50 metrů</t>
  </si>
  <si>
    <t>výstřely 30 metrů</t>
  </si>
  <si>
    <t>výstřely ostatní vzdálenosti</t>
  </si>
  <si>
    <t>čtvrtek</t>
  </si>
  <si>
    <t>pátek</t>
  </si>
  <si>
    <t>sobota</t>
  </si>
  <si>
    <t>neděle</t>
  </si>
  <si>
    <t>pondělí</t>
  </si>
  <si>
    <t>úterý</t>
  </si>
  <si>
    <t>středa</t>
  </si>
  <si>
    <t>Den vzniku samostatného československého státu</t>
  </si>
  <si>
    <t>podzimní prázdniny</t>
  </si>
  <si>
    <t>celkem</t>
  </si>
  <si>
    <t>plán</t>
  </si>
  <si>
    <t>LISTOPAD</t>
  </si>
  <si>
    <t>Den boje za svobodu a demokracii</t>
  </si>
  <si>
    <t>PROSINEC</t>
  </si>
  <si>
    <t>Vánoce</t>
  </si>
  <si>
    <t>Štědrý den</t>
  </si>
  <si>
    <t>1. svátek vánoční</t>
  </si>
  <si>
    <t>2. svátek vánoční</t>
  </si>
  <si>
    <t>Vánoce, Silvestrovský fotbálek 10:00</t>
  </si>
  <si>
    <t>LEDEN</t>
  </si>
  <si>
    <t>Nový rok, den obnovy samostatného Českého státu</t>
  </si>
  <si>
    <t>pololetní prázdniny</t>
  </si>
  <si>
    <t>ÚNOR</t>
  </si>
  <si>
    <t>BŘEZEN</t>
  </si>
  <si>
    <t>Zelený čtvrtek</t>
  </si>
  <si>
    <t>Velký pátek</t>
  </si>
  <si>
    <t>Bílá sobota</t>
  </si>
  <si>
    <t>Hod Boží velikonoční</t>
  </si>
  <si>
    <t>Velikonoční pondělí</t>
  </si>
  <si>
    <t>DUBEN</t>
  </si>
  <si>
    <t>KVĚTEN</t>
  </si>
  <si>
    <t>Svátek práce</t>
  </si>
  <si>
    <t>Den vítězství</t>
  </si>
  <si>
    <t>ČERVEN</t>
  </si>
  <si>
    <t>ČERVENEC</t>
  </si>
  <si>
    <t>začátek prázdnin</t>
  </si>
  <si>
    <t>Den slovanských věrozvěstů Cyrila a Metoděje</t>
  </si>
  <si>
    <t>Den upálení mistra Jana Husa</t>
  </si>
  <si>
    <t>SRPEN</t>
  </si>
  <si>
    <t>ZÁŘÍ</t>
  </si>
  <si>
    <t>nástup do školy</t>
  </si>
  <si>
    <t>Den české státnosti</t>
  </si>
  <si>
    <t>počet  výstřelů</t>
  </si>
  <si>
    <t>nejlepší výsledek měsíce</t>
  </si>
  <si>
    <t>luko   trénink</t>
  </si>
  <si>
    <t>den    nemoci</t>
  </si>
  <si>
    <t>říjen</t>
  </si>
  <si>
    <t>listopad</t>
  </si>
  <si>
    <t>prosinec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</si>
  <si>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</si>
  <si>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</si>
  <si>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</si>
  <si>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</si>
  <si>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</si>
  <si>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</si>
  <si>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</si>
  <si>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</si>
  <si>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</si>
  <si>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skutečnost</t>
  </si>
  <si>
    <t>Výsledky halová 2016/2017</t>
  </si>
  <si>
    <t>Plán 2017</t>
  </si>
  <si>
    <t>Výsledky terčová 2017</t>
  </si>
  <si>
    <t xml:space="preserve">              </t>
  </si>
  <si>
    <t xml:space="preserve">                                               </t>
  </si>
  <si>
    <t xml:space="preserve"> </t>
  </si>
  <si>
    <t>Výsledky terénní 2017</t>
  </si>
  <si>
    <t xml:space="preserve">  </t>
  </si>
  <si>
    <t>2016-2017</t>
  </si>
  <si>
    <t>počet min. kondiční přípravy</t>
  </si>
  <si>
    <t>min. kondiční přípravy</t>
  </si>
  <si>
    <t>min. regenerace</t>
  </si>
  <si>
    <t>min. mentální příprava</t>
  </si>
  <si>
    <t>počet min. mentální přípravy</t>
  </si>
  <si>
    <t>počet min. regenerace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</si>
</sst>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164" formatCode="dd/mm/yyyy"/>
    <numFmt numFmtId="165" formatCode="0.0"/>
  </numFmts>
  <fonts count="24" x14ac:knownFonts="1">
    <font>
      <sz val="10"/>
      <name val="Arial CE"/>
      <family val="2"/>
      <charset val="238"/>
    </font>
    <font>
      <sz val="8"/>
      <name val="Verdana"/>
      <family val="2"/>
      <charset val="238"/>
    </font>
    <font>
      <b/>
      <sz val="24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Arial CE"/>
      <family val="2"/>
      <charset val="238"/>
    </font>
    <font>
      <sz val="8"/>
      <color indexed="12"/>
      <name val="Verdana"/>
      <family val="2"/>
      <charset val="238"/>
    </font>
    <font>
      <sz val="8"/>
      <color indexed="25"/>
      <name val="Verdana"/>
      <family val="2"/>
      <charset val="238"/>
    </font>
    <font>
      <b/>
      <sz val="8"/>
      <name val="Verdana"/>
      <family val="2"/>
      <charset val="238"/>
    </font>
    <font>
      <sz val="8"/>
      <color indexed="10"/>
      <name val="Verdana"/>
      <family val="2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sz val="7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color indexed="53"/>
      <name val="Times New Roman"/>
      <family val="1"/>
      <charset val="238"/>
    </font>
    <font>
      <b/>
      <sz val="13"/>
      <name val="Times New Roman"/>
      <family val="1"/>
      <charset val="238"/>
    </font>
    <font>
      <sz val="16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0"/>
      <name val="Arial CE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55"/>
      </patternFill>
    </fill>
    <fill>
      <patternFill patternType="solid">
        <fgColor indexed="49"/>
        <bgColor indexed="40"/>
      </patternFill>
    </fill>
    <fill>
      <patternFill patternType="solid">
        <fgColor indexed="29"/>
        <bgColor indexed="45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indexed="26"/>
      </patternFill>
    </fill>
    <fill>
      <patternFill patternType="solid">
        <fgColor rgb="FFFF0000"/>
        <bgColor indexed="40"/>
      </patternFill>
    </fill>
    <fill>
      <patternFill patternType="solid">
        <fgColor rgb="FFFF0000"/>
        <bgColor indexed="45"/>
      </patternFill>
    </fill>
    <fill>
      <patternFill patternType="solid">
        <fgColor rgb="FF7030A0"/>
        <bgColor indexed="26"/>
      </patternFill>
    </fill>
    <fill>
      <patternFill patternType="solid">
        <fgColor rgb="FF7030A0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44" fontId="23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/>
    <xf numFmtId="1" fontId="0" fillId="0" borderId="1" xfId="0" applyNumberFormat="1" applyFont="1" applyFill="1" applyBorder="1"/>
    <xf numFmtId="1" fontId="3" fillId="0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0" fillId="0" borderId="0" xfId="0" applyFont="1"/>
    <xf numFmtId="0" fontId="4" fillId="0" borderId="1" xfId="0" applyFont="1" applyBorder="1"/>
    <xf numFmtId="0" fontId="0" fillId="0" borderId="1" xfId="0" applyBorder="1"/>
    <xf numFmtId="165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164" fontId="9" fillId="3" borderId="14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/>
    </xf>
    <xf numFmtId="164" fontId="16" fillId="5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164" fontId="9" fillId="3" borderId="20" xfId="0" applyNumberFormat="1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164" fontId="16" fillId="5" borderId="25" xfId="0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164" fontId="16" fillId="2" borderId="25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164" fontId="16" fillId="4" borderId="26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 vertical="center"/>
    </xf>
    <xf numFmtId="164" fontId="16" fillId="2" borderId="26" xfId="0" applyNumberFormat="1" applyFont="1" applyFill="1" applyBorder="1" applyAlignment="1">
      <alignment horizontal="center" vertical="center"/>
    </xf>
    <xf numFmtId="164" fontId="16" fillId="4" borderId="25" xfId="0" applyNumberFormat="1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164" fontId="16" fillId="5" borderId="26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164" fontId="16" fillId="2" borderId="30" xfId="0" applyNumberFormat="1" applyFont="1" applyFill="1" applyBorder="1" applyAlignment="1">
      <alignment horizontal="center" vertical="center"/>
    </xf>
    <xf numFmtId="164" fontId="16" fillId="0" borderId="25" xfId="0" applyNumberFormat="1" applyFont="1" applyFill="1" applyBorder="1" applyAlignment="1">
      <alignment horizontal="center" vertical="center"/>
    </xf>
    <xf numFmtId="164" fontId="16" fillId="0" borderId="30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1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4" fillId="0" borderId="31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0" fontId="14" fillId="0" borderId="32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13" fillId="0" borderId="33" xfId="0" applyFont="1" applyFill="1" applyBorder="1" applyAlignment="1">
      <alignment horizontal="center"/>
    </xf>
    <xf numFmtId="0" fontId="21" fillId="0" borderId="34" xfId="0" applyFont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64" fontId="9" fillId="3" borderId="15" xfId="0" applyNumberFormat="1" applyFont="1" applyFill="1" applyBorder="1" applyAlignment="1">
      <alignment horizontal="center" vertical="center"/>
    </xf>
    <xf numFmtId="164" fontId="9" fillId="3" borderId="17" xfId="0" applyNumberFormat="1" applyFont="1" applyFill="1" applyBorder="1" applyAlignment="1">
      <alignment horizontal="center" vertical="center"/>
    </xf>
    <xf numFmtId="164" fontId="9" fillId="3" borderId="21" xfId="0" applyNumberFormat="1" applyFont="1" applyFill="1" applyBorder="1" applyAlignment="1">
      <alignment horizontal="center" vertical="center"/>
    </xf>
    <xf numFmtId="164" fontId="16" fillId="4" borderId="30" xfId="0" applyNumberFormat="1" applyFont="1" applyFill="1" applyBorder="1" applyAlignment="1">
      <alignment horizontal="center" vertical="center"/>
    </xf>
    <xf numFmtId="0" fontId="16" fillId="4" borderId="16" xfId="0" applyFont="1" applyFill="1" applyBorder="1" applyAlignment="1" applyProtection="1">
      <alignment horizontal="center" vertical="center"/>
      <protection locked="0"/>
    </xf>
    <xf numFmtId="0" fontId="16" fillId="5" borderId="18" xfId="0" applyFont="1" applyFill="1" applyBorder="1" applyAlignment="1" applyProtection="1">
      <alignment horizontal="center" vertical="center"/>
      <protection locked="0"/>
    </xf>
    <xf numFmtId="0" fontId="16" fillId="2" borderId="18" xfId="0" applyFont="1" applyFill="1" applyBorder="1" applyAlignment="1" applyProtection="1">
      <alignment horizontal="center" vertical="center"/>
      <protection locked="0"/>
    </xf>
    <xf numFmtId="0" fontId="16" fillId="4" borderId="18" xfId="0" applyFont="1" applyFill="1" applyBorder="1" applyAlignment="1" applyProtection="1">
      <alignment horizontal="center" vertical="center"/>
      <protection locked="0"/>
    </xf>
    <xf numFmtId="164" fontId="16" fillId="6" borderId="25" xfId="0" applyNumberFormat="1" applyFont="1" applyFill="1" applyBorder="1" applyAlignment="1">
      <alignment horizontal="center" vertical="center"/>
    </xf>
    <xf numFmtId="0" fontId="16" fillId="7" borderId="18" xfId="0" applyFont="1" applyFill="1" applyBorder="1" applyAlignment="1" applyProtection="1">
      <alignment horizontal="center" vertical="center"/>
      <protection locked="0"/>
    </xf>
    <xf numFmtId="164" fontId="16" fillId="0" borderId="35" xfId="0" applyNumberFormat="1" applyFont="1" applyFill="1" applyBorder="1" applyAlignment="1">
      <alignment horizontal="center" vertical="center"/>
    </xf>
    <xf numFmtId="0" fontId="16" fillId="2" borderId="22" xfId="0" applyFont="1" applyFill="1" applyBorder="1" applyAlignment="1" applyProtection="1">
      <alignment horizontal="center" vertical="center"/>
      <protection locked="0"/>
    </xf>
    <xf numFmtId="164" fontId="16" fillId="2" borderId="35" xfId="0" applyNumberFormat="1" applyFont="1" applyFill="1" applyBorder="1" applyAlignment="1">
      <alignment horizontal="center" vertical="center"/>
    </xf>
    <xf numFmtId="164" fontId="16" fillId="7" borderId="25" xfId="0" applyNumberFormat="1" applyFont="1" applyFill="1" applyBorder="1" applyAlignment="1">
      <alignment horizontal="center" vertical="center"/>
    </xf>
    <xf numFmtId="0" fontId="16" fillId="2" borderId="14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164" fontId="16" fillId="4" borderId="35" xfId="0" applyNumberFormat="1" applyFont="1" applyFill="1" applyBorder="1" applyAlignment="1">
      <alignment horizontal="center" vertical="center"/>
    </xf>
    <xf numFmtId="0" fontId="16" fillId="4" borderId="20" xfId="0" applyFont="1" applyFill="1" applyBorder="1" applyAlignment="1" applyProtection="1">
      <alignment horizontal="center" vertical="center"/>
      <protection locked="0"/>
    </xf>
    <xf numFmtId="164" fontId="16" fillId="8" borderId="25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 applyProtection="1">
      <alignment horizontal="center" vertical="center"/>
      <protection locked="0"/>
    </xf>
    <xf numFmtId="164" fontId="16" fillId="9" borderId="25" xfId="0" applyNumberFormat="1" applyFont="1" applyFill="1" applyBorder="1" applyAlignment="1">
      <alignment horizontal="center" vertical="center"/>
    </xf>
    <xf numFmtId="0" fontId="16" fillId="9" borderId="1" xfId="0" applyFont="1" applyFill="1" applyBorder="1" applyAlignment="1" applyProtection="1">
      <alignment horizontal="center" vertical="center"/>
      <protection locked="0"/>
    </xf>
    <xf numFmtId="164" fontId="16" fillId="7" borderId="26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 applyProtection="1">
      <alignment horizontal="center" vertical="center"/>
      <protection locked="0"/>
    </xf>
    <xf numFmtId="164" fontId="16" fillId="10" borderId="26" xfId="0" applyNumberFormat="1" applyFont="1" applyFill="1" applyBorder="1" applyAlignment="1">
      <alignment horizontal="center" vertical="center"/>
    </xf>
    <xf numFmtId="0" fontId="16" fillId="10" borderId="1" xfId="0" applyFont="1" applyFill="1" applyBorder="1" applyAlignment="1" applyProtection="1">
      <alignment horizontal="center" vertical="center"/>
      <protection locked="0"/>
    </xf>
    <xf numFmtId="164" fontId="16" fillId="10" borderId="25" xfId="0" applyNumberFormat="1" applyFont="1" applyFill="1" applyBorder="1" applyAlignment="1">
      <alignment horizontal="center" vertical="center"/>
    </xf>
    <xf numFmtId="0" fontId="16" fillId="2" borderId="20" xfId="0" applyFont="1" applyFill="1" applyBorder="1" applyAlignment="1" applyProtection="1">
      <alignment horizontal="center" vertical="center"/>
      <protection locked="0"/>
    </xf>
    <xf numFmtId="0" fontId="16" fillId="9" borderId="2" xfId="0" applyFont="1" applyFill="1" applyBorder="1" applyAlignment="1" applyProtection="1">
      <alignment horizontal="center" vertical="center"/>
      <protection locked="0"/>
    </xf>
    <xf numFmtId="0" fontId="16" fillId="10" borderId="2" xfId="0" applyFont="1" applyFill="1" applyBorder="1" applyAlignment="1" applyProtection="1">
      <alignment horizontal="center" vertical="center"/>
      <protection locked="0"/>
    </xf>
    <xf numFmtId="164" fontId="16" fillId="4" borderId="14" xfId="0" applyNumberFormat="1" applyFont="1" applyFill="1" applyBorder="1" applyAlignment="1">
      <alignment horizontal="center" vertical="center"/>
    </xf>
    <xf numFmtId="164" fontId="16" fillId="5" borderId="20" xfId="0" applyNumberFormat="1" applyFont="1" applyFill="1" applyBorder="1" applyAlignment="1">
      <alignment horizontal="center" vertical="center"/>
    </xf>
    <xf numFmtId="0" fontId="16" fillId="5" borderId="20" xfId="0" applyFont="1" applyFill="1" applyBorder="1" applyAlignment="1" applyProtection="1">
      <alignment horizontal="center" vertical="center"/>
      <protection locked="0"/>
    </xf>
    <xf numFmtId="164" fontId="16" fillId="11" borderId="1" xfId="0" applyNumberFormat="1" applyFont="1" applyFill="1" applyBorder="1" applyAlignment="1">
      <alignment horizontal="center" vertical="center"/>
    </xf>
    <xf numFmtId="164" fontId="16" fillId="6" borderId="1" xfId="0" applyNumberFormat="1" applyFont="1" applyFill="1" applyBorder="1" applyAlignment="1">
      <alignment horizontal="center" vertical="center"/>
    </xf>
    <xf numFmtId="0" fontId="16" fillId="7" borderId="2" xfId="0" applyFont="1" applyFill="1" applyBorder="1" applyAlignment="1" applyProtection="1">
      <alignment horizontal="center" vertical="center"/>
      <protection locked="0"/>
    </xf>
    <xf numFmtId="164" fontId="16" fillId="0" borderId="20" xfId="0" applyNumberFormat="1" applyFont="1" applyFill="1" applyBorder="1" applyAlignment="1">
      <alignment horizontal="center" vertical="center"/>
    </xf>
    <xf numFmtId="164" fontId="16" fillId="5" borderId="30" xfId="0" applyNumberFormat="1" applyFont="1" applyFill="1" applyBorder="1" applyAlignment="1">
      <alignment horizontal="center" vertical="center"/>
    </xf>
    <xf numFmtId="0" fontId="16" fillId="5" borderId="14" xfId="0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2" fontId="9" fillId="0" borderId="1" xfId="1" applyNumberFormat="1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wrapText="1"/>
    </xf>
    <xf numFmtId="164" fontId="16" fillId="11" borderId="25" xfId="0" applyNumberFormat="1" applyFont="1" applyFill="1" applyBorder="1" applyAlignment="1">
      <alignment horizontal="center" vertical="center"/>
    </xf>
    <xf numFmtId="0" fontId="16" fillId="10" borderId="18" xfId="0" applyFont="1" applyFill="1" applyBorder="1" applyAlignment="1" applyProtection="1">
      <alignment horizontal="center" vertical="center"/>
      <protection locked="0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3333"/>
      <rgbColor rgb="0000FFFF"/>
      <rgbColor rgb="00800000"/>
      <rgbColor rgb="00008000"/>
      <rgbColor rgb="00000080"/>
      <rgbColor rgb="00808000"/>
      <rgbColor rgb="009933FF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F81BD"/>
      <rgbColor rgb="00B3B3B3"/>
      <rgbColor rgb="00004586"/>
      <rgbColor rgb="00339966"/>
      <rgbColor rgb="00003300"/>
      <rgbColor rgb="00333300"/>
      <rgbColor rgb="00FF420E"/>
      <rgbColor rgb="00C0504D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průměry halová 2016/2017</a:t>
            </a:r>
          </a:p>
        </c:rich>
      </c:tx>
      <c:layout>
        <c:manualLayout>
          <c:xMode val="edge"/>
          <c:yMode val="edge"/>
          <c:x val="0.34036176200866458"/>
          <c:y val="9.60454943132108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4338146780099"/>
          <c:y val="0.21939825318445366"/>
          <c:w val="0.74096440029973432"/>
          <c:h val="0.53201625220576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'výsledky halová'!$AH$9</c:f>
              <c:strCache>
                <c:ptCount val="1"/>
                <c:pt idx="0">
                  <c:v>kvalifikace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cat>
            <c:numRef>
              <c:f>'výsledky halová'!$D$10:$D$26</c:f>
              <c:numCache>
                <c:formatCode>dd/mm/yyyy</c:formatCode>
                <c:ptCount val="17"/>
              </c:numCache>
            </c:numRef>
          </c:cat>
          <c:val>
            <c:numRef>
              <c:f>'výsledky halová'!$AH$10:$AH$26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1"/>
          <c:order val="1"/>
          <c:tx>
            <c:strRef>
              <c:f>'výsledky halová'!$AI$9</c:f>
              <c:strCache>
                <c:ptCount val="1"/>
                <c:pt idx="0">
                  <c:v>eliminace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invertIfNegative val="0"/>
          <c:cat>
            <c:numRef>
              <c:f>'výsledky halová'!$D$10:$D$26</c:f>
              <c:numCache>
                <c:formatCode>dd/mm/yyyy</c:formatCode>
                <c:ptCount val="17"/>
              </c:numCache>
            </c:numRef>
          </c:cat>
          <c:val>
            <c:numRef>
              <c:f>'výsledky halová'!$AI$10:$AI$26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5413200"/>
        <c:axId val="145413760"/>
      </c:barChart>
      <c:catAx>
        <c:axId val="145413200"/>
        <c:scaling>
          <c:orientation val="minMax"/>
        </c:scaling>
        <c:delete val="0"/>
        <c:axPos val="b"/>
        <c:numFmt formatCode="dd/mm/yyyy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54137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54137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5413200"/>
        <c:crossesAt val="1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048256016190739"/>
          <c:y val="0.47740231623589424"/>
          <c:w val="0.11897606172722386"/>
          <c:h val="0.1214692231267701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leden</a:t>
            </a:r>
            <a:r>
              <a:rPr lang="cs-CZ" baseline="0"/>
              <a:t> 2017</a:t>
            </a:r>
            <a:endParaRPr lang="cs-CZ"/>
          </a:p>
        </c:rich>
      </c:tx>
      <c:layout>
        <c:manualLayout>
          <c:xMode val="edge"/>
          <c:yMode val="edge"/>
          <c:x val="2.6769000587433402E-2"/>
          <c:y val="1.75208035399197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4362103660277227E-2"/>
          <c:y val="0.11870385786020496"/>
          <c:w val="0.95238887370409475"/>
          <c:h val="0.67385589842679738"/>
        </c:manualLayout>
      </c:layout>
      <c:barChart>
        <c:barDir val="col"/>
        <c:grouping val="clustered"/>
        <c:varyColors val="0"/>
        <c:ser>
          <c:idx val="1"/>
          <c:order val="0"/>
          <c:tx>
            <c:v>nástřel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'leden 2017'!$A$6:$A$36</c:f>
              <c:numCache>
                <c:formatCode>dd/mm/yyyy</c:formatCode>
                <c:ptCount val="31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</c:numCache>
            </c:numRef>
          </c:cat>
          <c:val>
            <c:numRef>
              <c:f>'leden 2017'!$E$6:$E$36</c:f>
              <c:numCache>
                <c:formatCode>General</c:formatCode>
                <c:ptCount val="3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081120"/>
        <c:axId val="334293152"/>
      </c:barChart>
      <c:lineChart>
        <c:grouping val="standard"/>
        <c:varyColors val="0"/>
        <c:ser>
          <c:idx val="0"/>
          <c:order val="1"/>
          <c:tx>
            <c:v>Počet šípů</c:v>
          </c:tx>
          <c:cat>
            <c:numRef>
              <c:f>'leden 2017'!$A$6:$A$36</c:f>
              <c:numCache>
                <c:formatCode>dd/mm/yyyy</c:formatCode>
                <c:ptCount val="31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</c:numCache>
            </c:numRef>
          </c:cat>
          <c:val>
            <c:numRef>
              <c:f>'leden 2017'!$D$6:$D$36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2"/>
          <c:order val="2"/>
          <c:tx>
            <c:v>kondice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numRef>
              <c:f>'leden 2017'!$A$6:$A$36</c:f>
              <c:numCache>
                <c:formatCode>dd/mm/yyyy</c:formatCode>
                <c:ptCount val="31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</c:numCache>
            </c:numRef>
          </c:cat>
          <c:val>
            <c:numRef>
              <c:f>'leden 2017'!$K$6:$K$36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3"/>
          <c:order val="3"/>
          <c:tx>
            <c:v>mentální</c:v>
          </c:tx>
          <c:spPr>
            <a:ln w="222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'leden 2017'!$A$6:$A$36</c:f>
              <c:numCache>
                <c:formatCode>dd/mm/yyyy</c:formatCode>
                <c:ptCount val="31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</c:numCache>
            </c:numRef>
          </c:cat>
          <c:val>
            <c:numRef>
              <c:f>'leden 2017'!$L$6:$L$36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4"/>
          <c:order val="4"/>
          <c:tx>
            <c:v>regenerace</c:v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'leden 2017'!$A$6:$A$36</c:f>
              <c:numCache>
                <c:formatCode>dd/mm/yyyy</c:formatCode>
                <c:ptCount val="31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</c:numCache>
            </c:numRef>
          </c:cat>
          <c:val>
            <c:numRef>
              <c:f>'leden 2017'!$M$6:$M$36</c:f>
              <c:numCache>
                <c:formatCode>General</c:formatCode>
                <c:ptCount val="3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292032"/>
        <c:axId val="334292592"/>
      </c:lineChart>
      <c:dateAx>
        <c:axId val="334292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34292592"/>
        <c:crosses val="autoZero"/>
        <c:auto val="1"/>
        <c:lblOffset val="100"/>
        <c:baseTimeUnit val="days"/>
        <c:majorUnit val="1"/>
      </c:dateAx>
      <c:valAx>
        <c:axId val="3342925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34292032"/>
        <c:crosses val="autoZero"/>
        <c:crossBetween val="between"/>
      </c:valAx>
      <c:valAx>
        <c:axId val="3342931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43081120"/>
        <c:crosses val="max"/>
        <c:crossBetween val="between"/>
      </c:valAx>
      <c:dateAx>
        <c:axId val="243081120"/>
        <c:scaling>
          <c:orientation val="minMax"/>
        </c:scaling>
        <c:delete val="1"/>
        <c:axPos val="b"/>
        <c:numFmt formatCode="dd/mm/yyyy" sourceLinked="1"/>
        <c:majorTickMark val="out"/>
        <c:minorTickMark val="none"/>
        <c:tickLblPos val="nextTo"/>
        <c:crossAx val="3342931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003030488685033"/>
          <c:y val="3.1449980313238854E-2"/>
          <c:w val="0.41271265060686596"/>
          <c:h val="5.9133125824477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únor</a:t>
            </a:r>
            <a:r>
              <a:rPr lang="cs-CZ" baseline="0"/>
              <a:t> 2017</a:t>
            </a:r>
            <a:endParaRPr lang="cs-CZ"/>
          </a:p>
        </c:rich>
      </c:tx>
      <c:layout>
        <c:manualLayout>
          <c:xMode val="edge"/>
          <c:yMode val="edge"/>
          <c:x val="2.5564543984194513E-2"/>
          <c:y val="2.1024964247903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4362103660277227E-2"/>
          <c:y val="0.11870385786020496"/>
          <c:w val="0.95238887370409475"/>
          <c:h val="0.65283093417889371"/>
        </c:manualLayout>
      </c:layout>
      <c:barChart>
        <c:barDir val="col"/>
        <c:grouping val="clustered"/>
        <c:varyColors val="0"/>
        <c:ser>
          <c:idx val="1"/>
          <c:order val="0"/>
          <c:tx>
            <c:v>nástřel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'leden 2017'!$A$6:$A$36</c:f>
              <c:numCache>
                <c:formatCode>dd/mm/yyyy</c:formatCode>
                <c:ptCount val="31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</c:numCache>
            </c:numRef>
          </c:cat>
          <c:val>
            <c:numRef>
              <c:f>únor!$E$6:$E$33</c:f>
              <c:numCache>
                <c:formatCode>General</c:formatCode>
                <c:ptCount val="2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707568"/>
        <c:axId val="396707008"/>
      </c:barChart>
      <c:lineChart>
        <c:grouping val="standard"/>
        <c:varyColors val="0"/>
        <c:ser>
          <c:idx val="0"/>
          <c:order val="1"/>
          <c:tx>
            <c:v>Počet šípů</c:v>
          </c:tx>
          <c:cat>
            <c:numRef>
              <c:f>únor!$A$6:$A$33</c:f>
              <c:numCache>
                <c:formatCode>dd/mm/yyyy</c:formatCode>
                <c:ptCount val="28"/>
                <c:pt idx="0">
                  <c:v>42767</c:v>
                </c:pt>
                <c:pt idx="1">
                  <c:v>42768</c:v>
                </c:pt>
                <c:pt idx="2">
                  <c:v>42769</c:v>
                </c:pt>
                <c:pt idx="3">
                  <c:v>42770</c:v>
                </c:pt>
                <c:pt idx="4">
                  <c:v>42771</c:v>
                </c:pt>
                <c:pt idx="5">
                  <c:v>42772</c:v>
                </c:pt>
                <c:pt idx="6">
                  <c:v>42773</c:v>
                </c:pt>
                <c:pt idx="7">
                  <c:v>42774</c:v>
                </c:pt>
                <c:pt idx="8">
                  <c:v>42775</c:v>
                </c:pt>
                <c:pt idx="9">
                  <c:v>42776</c:v>
                </c:pt>
                <c:pt idx="10">
                  <c:v>42777</c:v>
                </c:pt>
                <c:pt idx="11">
                  <c:v>42778</c:v>
                </c:pt>
                <c:pt idx="12">
                  <c:v>42779</c:v>
                </c:pt>
                <c:pt idx="13">
                  <c:v>42780</c:v>
                </c:pt>
                <c:pt idx="14">
                  <c:v>42781</c:v>
                </c:pt>
                <c:pt idx="15">
                  <c:v>42782</c:v>
                </c:pt>
                <c:pt idx="16">
                  <c:v>42783</c:v>
                </c:pt>
                <c:pt idx="17">
                  <c:v>42784</c:v>
                </c:pt>
                <c:pt idx="18">
                  <c:v>42785</c:v>
                </c:pt>
                <c:pt idx="19">
                  <c:v>42786</c:v>
                </c:pt>
                <c:pt idx="20">
                  <c:v>42787</c:v>
                </c:pt>
                <c:pt idx="21">
                  <c:v>42788</c:v>
                </c:pt>
                <c:pt idx="22">
                  <c:v>42789</c:v>
                </c:pt>
                <c:pt idx="23">
                  <c:v>42790</c:v>
                </c:pt>
                <c:pt idx="24">
                  <c:v>42791</c:v>
                </c:pt>
                <c:pt idx="25">
                  <c:v>42792</c:v>
                </c:pt>
                <c:pt idx="26">
                  <c:v>42793</c:v>
                </c:pt>
                <c:pt idx="27">
                  <c:v>42794</c:v>
                </c:pt>
              </c:numCache>
            </c:numRef>
          </c:cat>
          <c:val>
            <c:numRef>
              <c:f>únor!$D$6:$D$36</c:f>
              <c:numCache>
                <c:formatCode>General</c:formatCode>
                <c:ptCount val="31"/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kondice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numRef>
              <c:f>únor!$A$6:$A$33</c:f>
              <c:numCache>
                <c:formatCode>dd/mm/yyyy</c:formatCode>
                <c:ptCount val="28"/>
                <c:pt idx="0">
                  <c:v>42767</c:v>
                </c:pt>
                <c:pt idx="1">
                  <c:v>42768</c:v>
                </c:pt>
                <c:pt idx="2">
                  <c:v>42769</c:v>
                </c:pt>
                <c:pt idx="3">
                  <c:v>42770</c:v>
                </c:pt>
                <c:pt idx="4">
                  <c:v>42771</c:v>
                </c:pt>
                <c:pt idx="5">
                  <c:v>42772</c:v>
                </c:pt>
                <c:pt idx="6">
                  <c:v>42773</c:v>
                </c:pt>
                <c:pt idx="7">
                  <c:v>42774</c:v>
                </c:pt>
                <c:pt idx="8">
                  <c:v>42775</c:v>
                </c:pt>
                <c:pt idx="9">
                  <c:v>42776</c:v>
                </c:pt>
                <c:pt idx="10">
                  <c:v>42777</c:v>
                </c:pt>
                <c:pt idx="11">
                  <c:v>42778</c:v>
                </c:pt>
                <c:pt idx="12">
                  <c:v>42779</c:v>
                </c:pt>
                <c:pt idx="13">
                  <c:v>42780</c:v>
                </c:pt>
                <c:pt idx="14">
                  <c:v>42781</c:v>
                </c:pt>
                <c:pt idx="15">
                  <c:v>42782</c:v>
                </c:pt>
                <c:pt idx="16">
                  <c:v>42783</c:v>
                </c:pt>
                <c:pt idx="17">
                  <c:v>42784</c:v>
                </c:pt>
                <c:pt idx="18">
                  <c:v>42785</c:v>
                </c:pt>
                <c:pt idx="19">
                  <c:v>42786</c:v>
                </c:pt>
                <c:pt idx="20">
                  <c:v>42787</c:v>
                </c:pt>
                <c:pt idx="21">
                  <c:v>42788</c:v>
                </c:pt>
                <c:pt idx="22">
                  <c:v>42789</c:v>
                </c:pt>
                <c:pt idx="23">
                  <c:v>42790</c:v>
                </c:pt>
                <c:pt idx="24">
                  <c:v>42791</c:v>
                </c:pt>
                <c:pt idx="25">
                  <c:v>42792</c:v>
                </c:pt>
                <c:pt idx="26">
                  <c:v>42793</c:v>
                </c:pt>
                <c:pt idx="27">
                  <c:v>42794</c:v>
                </c:pt>
              </c:numCache>
            </c:numRef>
          </c:cat>
          <c:val>
            <c:numRef>
              <c:f>únor!$K$6:$K$33</c:f>
              <c:numCache>
                <c:formatCode>General</c:formatCode>
                <c:ptCount val="28"/>
              </c:numCache>
            </c:numRef>
          </c:val>
          <c:smooth val="0"/>
        </c:ser>
        <c:ser>
          <c:idx val="3"/>
          <c:order val="3"/>
          <c:tx>
            <c:v>mentální</c:v>
          </c:tx>
          <c:spPr>
            <a:ln w="222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únor!$A$6:$A$33</c:f>
              <c:numCache>
                <c:formatCode>dd/mm/yyyy</c:formatCode>
                <c:ptCount val="28"/>
                <c:pt idx="0">
                  <c:v>42767</c:v>
                </c:pt>
                <c:pt idx="1">
                  <c:v>42768</c:v>
                </c:pt>
                <c:pt idx="2">
                  <c:v>42769</c:v>
                </c:pt>
                <c:pt idx="3">
                  <c:v>42770</c:v>
                </c:pt>
                <c:pt idx="4">
                  <c:v>42771</c:v>
                </c:pt>
                <c:pt idx="5">
                  <c:v>42772</c:v>
                </c:pt>
                <c:pt idx="6">
                  <c:v>42773</c:v>
                </c:pt>
                <c:pt idx="7">
                  <c:v>42774</c:v>
                </c:pt>
                <c:pt idx="8">
                  <c:v>42775</c:v>
                </c:pt>
                <c:pt idx="9">
                  <c:v>42776</c:v>
                </c:pt>
                <c:pt idx="10">
                  <c:v>42777</c:v>
                </c:pt>
                <c:pt idx="11">
                  <c:v>42778</c:v>
                </c:pt>
                <c:pt idx="12">
                  <c:v>42779</c:v>
                </c:pt>
                <c:pt idx="13">
                  <c:v>42780</c:v>
                </c:pt>
                <c:pt idx="14">
                  <c:v>42781</c:v>
                </c:pt>
                <c:pt idx="15">
                  <c:v>42782</c:v>
                </c:pt>
                <c:pt idx="16">
                  <c:v>42783</c:v>
                </c:pt>
                <c:pt idx="17">
                  <c:v>42784</c:v>
                </c:pt>
                <c:pt idx="18">
                  <c:v>42785</c:v>
                </c:pt>
                <c:pt idx="19">
                  <c:v>42786</c:v>
                </c:pt>
                <c:pt idx="20">
                  <c:v>42787</c:v>
                </c:pt>
                <c:pt idx="21">
                  <c:v>42788</c:v>
                </c:pt>
                <c:pt idx="22">
                  <c:v>42789</c:v>
                </c:pt>
                <c:pt idx="23">
                  <c:v>42790</c:v>
                </c:pt>
                <c:pt idx="24">
                  <c:v>42791</c:v>
                </c:pt>
                <c:pt idx="25">
                  <c:v>42792</c:v>
                </c:pt>
                <c:pt idx="26">
                  <c:v>42793</c:v>
                </c:pt>
                <c:pt idx="27">
                  <c:v>42794</c:v>
                </c:pt>
              </c:numCache>
            </c:numRef>
          </c:cat>
          <c:val>
            <c:numRef>
              <c:f>únor!$L$6:$L$33</c:f>
              <c:numCache>
                <c:formatCode>General</c:formatCode>
                <c:ptCount val="28"/>
              </c:numCache>
            </c:numRef>
          </c:val>
          <c:smooth val="0"/>
        </c:ser>
        <c:ser>
          <c:idx val="4"/>
          <c:order val="4"/>
          <c:tx>
            <c:v>regenerace</c:v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únor!$A$6:$A$33</c:f>
              <c:numCache>
                <c:formatCode>dd/mm/yyyy</c:formatCode>
                <c:ptCount val="28"/>
                <c:pt idx="0">
                  <c:v>42767</c:v>
                </c:pt>
                <c:pt idx="1">
                  <c:v>42768</c:v>
                </c:pt>
                <c:pt idx="2">
                  <c:v>42769</c:v>
                </c:pt>
                <c:pt idx="3">
                  <c:v>42770</c:v>
                </c:pt>
                <c:pt idx="4">
                  <c:v>42771</c:v>
                </c:pt>
                <c:pt idx="5">
                  <c:v>42772</c:v>
                </c:pt>
                <c:pt idx="6">
                  <c:v>42773</c:v>
                </c:pt>
                <c:pt idx="7">
                  <c:v>42774</c:v>
                </c:pt>
                <c:pt idx="8">
                  <c:v>42775</c:v>
                </c:pt>
                <c:pt idx="9">
                  <c:v>42776</c:v>
                </c:pt>
                <c:pt idx="10">
                  <c:v>42777</c:v>
                </c:pt>
                <c:pt idx="11">
                  <c:v>42778</c:v>
                </c:pt>
                <c:pt idx="12">
                  <c:v>42779</c:v>
                </c:pt>
                <c:pt idx="13">
                  <c:v>42780</c:v>
                </c:pt>
                <c:pt idx="14">
                  <c:v>42781</c:v>
                </c:pt>
                <c:pt idx="15">
                  <c:v>42782</c:v>
                </c:pt>
                <c:pt idx="16">
                  <c:v>42783</c:v>
                </c:pt>
                <c:pt idx="17">
                  <c:v>42784</c:v>
                </c:pt>
                <c:pt idx="18">
                  <c:v>42785</c:v>
                </c:pt>
                <c:pt idx="19">
                  <c:v>42786</c:v>
                </c:pt>
                <c:pt idx="20">
                  <c:v>42787</c:v>
                </c:pt>
                <c:pt idx="21">
                  <c:v>42788</c:v>
                </c:pt>
                <c:pt idx="22">
                  <c:v>42789</c:v>
                </c:pt>
                <c:pt idx="23">
                  <c:v>42790</c:v>
                </c:pt>
                <c:pt idx="24">
                  <c:v>42791</c:v>
                </c:pt>
                <c:pt idx="25">
                  <c:v>42792</c:v>
                </c:pt>
                <c:pt idx="26">
                  <c:v>42793</c:v>
                </c:pt>
                <c:pt idx="27">
                  <c:v>42794</c:v>
                </c:pt>
              </c:numCache>
            </c:numRef>
          </c:cat>
          <c:val>
            <c:numRef>
              <c:f>únor!$M$6:$M$33</c:f>
              <c:numCache>
                <c:formatCode>General</c:formatCode>
                <c:ptCount val="28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122336"/>
        <c:axId val="396706448"/>
      </c:lineChart>
      <c:dateAx>
        <c:axId val="152122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6706448"/>
        <c:crosses val="autoZero"/>
        <c:auto val="1"/>
        <c:lblOffset val="100"/>
        <c:baseTimeUnit val="days"/>
        <c:majorUnit val="1"/>
      </c:dateAx>
      <c:valAx>
        <c:axId val="3967064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2122336"/>
        <c:crosses val="autoZero"/>
        <c:crossBetween val="between"/>
      </c:valAx>
      <c:valAx>
        <c:axId val="3967070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6707568"/>
        <c:crosses val="max"/>
        <c:crossBetween val="between"/>
      </c:valAx>
      <c:dateAx>
        <c:axId val="396707568"/>
        <c:scaling>
          <c:orientation val="minMax"/>
        </c:scaling>
        <c:delete val="1"/>
        <c:axPos val="b"/>
        <c:numFmt formatCode="dd/mm/yyyy" sourceLinked="1"/>
        <c:majorTickMark val="out"/>
        <c:minorTickMark val="none"/>
        <c:tickLblPos val="nextTo"/>
        <c:crossAx val="39670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364367469656705"/>
          <c:y val="3.4954141021222795E-2"/>
          <c:w val="0.41271265060686596"/>
          <c:h val="5.9133125824477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březen</a:t>
            </a:r>
            <a:r>
              <a:rPr lang="cs-CZ" baseline="0"/>
              <a:t> 2017</a:t>
            </a:r>
            <a:endParaRPr lang="cs-CZ"/>
          </a:p>
        </c:rich>
      </c:tx>
      <c:layout>
        <c:manualLayout>
          <c:xMode val="edge"/>
          <c:yMode val="edge"/>
          <c:x val="2.7973457190672318E-2"/>
          <c:y val="2.1024964247903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5551551027135935E-2"/>
          <c:y val="0.12220801856818891"/>
          <c:w val="0.95238887370409475"/>
          <c:h val="0.67736005913478137"/>
        </c:manualLayout>
      </c:layout>
      <c:barChart>
        <c:barDir val="col"/>
        <c:grouping val="clustered"/>
        <c:varyColors val="0"/>
        <c:ser>
          <c:idx val="1"/>
          <c:order val="0"/>
          <c:tx>
            <c:v>nástřel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'leden 2017'!$A$6:$A$36</c:f>
              <c:numCache>
                <c:formatCode>dd/mm/yyyy</c:formatCode>
                <c:ptCount val="31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</c:numCache>
            </c:numRef>
          </c:cat>
          <c:val>
            <c:numRef>
              <c:f>březen!$E$6:$E$36</c:f>
              <c:numCache>
                <c:formatCode>General</c:formatCode>
                <c:ptCount val="3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248000"/>
        <c:axId val="191245760"/>
      </c:barChart>
      <c:lineChart>
        <c:grouping val="standard"/>
        <c:varyColors val="0"/>
        <c:ser>
          <c:idx val="0"/>
          <c:order val="1"/>
          <c:tx>
            <c:v>Počet šípů</c:v>
          </c:tx>
          <c:cat>
            <c:numRef>
              <c:f>březen!$A$6:$A$36</c:f>
              <c:numCache>
                <c:formatCode>dd/mm/yyyy</c:formatCode>
                <c:ptCount val="31"/>
                <c:pt idx="0">
                  <c:v>42795</c:v>
                </c:pt>
                <c:pt idx="1">
                  <c:v>42796</c:v>
                </c:pt>
                <c:pt idx="2">
                  <c:v>42797</c:v>
                </c:pt>
                <c:pt idx="3">
                  <c:v>42798</c:v>
                </c:pt>
                <c:pt idx="4">
                  <c:v>42799</c:v>
                </c:pt>
                <c:pt idx="5">
                  <c:v>42800</c:v>
                </c:pt>
                <c:pt idx="6">
                  <c:v>42801</c:v>
                </c:pt>
                <c:pt idx="7">
                  <c:v>42802</c:v>
                </c:pt>
                <c:pt idx="8">
                  <c:v>42803</c:v>
                </c:pt>
                <c:pt idx="9">
                  <c:v>42804</c:v>
                </c:pt>
                <c:pt idx="10">
                  <c:v>42805</c:v>
                </c:pt>
                <c:pt idx="11">
                  <c:v>42806</c:v>
                </c:pt>
                <c:pt idx="12">
                  <c:v>42807</c:v>
                </c:pt>
                <c:pt idx="13">
                  <c:v>42808</c:v>
                </c:pt>
                <c:pt idx="14">
                  <c:v>42809</c:v>
                </c:pt>
                <c:pt idx="15">
                  <c:v>42810</c:v>
                </c:pt>
                <c:pt idx="16">
                  <c:v>42811</c:v>
                </c:pt>
                <c:pt idx="17">
                  <c:v>42812</c:v>
                </c:pt>
                <c:pt idx="18">
                  <c:v>42813</c:v>
                </c:pt>
                <c:pt idx="19">
                  <c:v>42814</c:v>
                </c:pt>
                <c:pt idx="20">
                  <c:v>42815</c:v>
                </c:pt>
                <c:pt idx="21">
                  <c:v>42816</c:v>
                </c:pt>
                <c:pt idx="22">
                  <c:v>42817</c:v>
                </c:pt>
                <c:pt idx="23">
                  <c:v>42818</c:v>
                </c:pt>
                <c:pt idx="24">
                  <c:v>42819</c:v>
                </c:pt>
                <c:pt idx="25">
                  <c:v>42820</c:v>
                </c:pt>
                <c:pt idx="26">
                  <c:v>42821</c:v>
                </c:pt>
                <c:pt idx="27">
                  <c:v>42822</c:v>
                </c:pt>
                <c:pt idx="28">
                  <c:v>42823</c:v>
                </c:pt>
                <c:pt idx="29">
                  <c:v>42824</c:v>
                </c:pt>
                <c:pt idx="30">
                  <c:v>42825</c:v>
                </c:pt>
              </c:numCache>
            </c:numRef>
          </c:cat>
          <c:val>
            <c:numRef>
              <c:f>březen!$D$6:$D$36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2"/>
          <c:order val="2"/>
          <c:tx>
            <c:v>kondice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numRef>
              <c:f>březen!$A$6:$A$36</c:f>
              <c:numCache>
                <c:formatCode>dd/mm/yyyy</c:formatCode>
                <c:ptCount val="31"/>
                <c:pt idx="0">
                  <c:v>42795</c:v>
                </c:pt>
                <c:pt idx="1">
                  <c:v>42796</c:v>
                </c:pt>
                <c:pt idx="2">
                  <c:v>42797</c:v>
                </c:pt>
                <c:pt idx="3">
                  <c:v>42798</c:v>
                </c:pt>
                <c:pt idx="4">
                  <c:v>42799</c:v>
                </c:pt>
                <c:pt idx="5">
                  <c:v>42800</c:v>
                </c:pt>
                <c:pt idx="6">
                  <c:v>42801</c:v>
                </c:pt>
                <c:pt idx="7">
                  <c:v>42802</c:v>
                </c:pt>
                <c:pt idx="8">
                  <c:v>42803</c:v>
                </c:pt>
                <c:pt idx="9">
                  <c:v>42804</c:v>
                </c:pt>
                <c:pt idx="10">
                  <c:v>42805</c:v>
                </c:pt>
                <c:pt idx="11">
                  <c:v>42806</c:v>
                </c:pt>
                <c:pt idx="12">
                  <c:v>42807</c:v>
                </c:pt>
                <c:pt idx="13">
                  <c:v>42808</c:v>
                </c:pt>
                <c:pt idx="14">
                  <c:v>42809</c:v>
                </c:pt>
                <c:pt idx="15">
                  <c:v>42810</c:v>
                </c:pt>
                <c:pt idx="16">
                  <c:v>42811</c:v>
                </c:pt>
                <c:pt idx="17">
                  <c:v>42812</c:v>
                </c:pt>
                <c:pt idx="18">
                  <c:v>42813</c:v>
                </c:pt>
                <c:pt idx="19">
                  <c:v>42814</c:v>
                </c:pt>
                <c:pt idx="20">
                  <c:v>42815</c:v>
                </c:pt>
                <c:pt idx="21">
                  <c:v>42816</c:v>
                </c:pt>
                <c:pt idx="22">
                  <c:v>42817</c:v>
                </c:pt>
                <c:pt idx="23">
                  <c:v>42818</c:v>
                </c:pt>
                <c:pt idx="24">
                  <c:v>42819</c:v>
                </c:pt>
                <c:pt idx="25">
                  <c:v>42820</c:v>
                </c:pt>
                <c:pt idx="26">
                  <c:v>42821</c:v>
                </c:pt>
                <c:pt idx="27">
                  <c:v>42822</c:v>
                </c:pt>
                <c:pt idx="28">
                  <c:v>42823</c:v>
                </c:pt>
                <c:pt idx="29">
                  <c:v>42824</c:v>
                </c:pt>
                <c:pt idx="30">
                  <c:v>42825</c:v>
                </c:pt>
              </c:numCache>
            </c:numRef>
          </c:cat>
          <c:val>
            <c:numRef>
              <c:f>březen!$K$6:$K$36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3"/>
          <c:order val="3"/>
          <c:tx>
            <c:v>mentální</c:v>
          </c:tx>
          <c:spPr>
            <a:ln w="222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březen!$A$6:$A$36</c:f>
              <c:numCache>
                <c:formatCode>dd/mm/yyyy</c:formatCode>
                <c:ptCount val="31"/>
                <c:pt idx="0">
                  <c:v>42795</c:v>
                </c:pt>
                <c:pt idx="1">
                  <c:v>42796</c:v>
                </c:pt>
                <c:pt idx="2">
                  <c:v>42797</c:v>
                </c:pt>
                <c:pt idx="3">
                  <c:v>42798</c:v>
                </c:pt>
                <c:pt idx="4">
                  <c:v>42799</c:v>
                </c:pt>
                <c:pt idx="5">
                  <c:v>42800</c:v>
                </c:pt>
                <c:pt idx="6">
                  <c:v>42801</c:v>
                </c:pt>
                <c:pt idx="7">
                  <c:v>42802</c:v>
                </c:pt>
                <c:pt idx="8">
                  <c:v>42803</c:v>
                </c:pt>
                <c:pt idx="9">
                  <c:v>42804</c:v>
                </c:pt>
                <c:pt idx="10">
                  <c:v>42805</c:v>
                </c:pt>
                <c:pt idx="11">
                  <c:v>42806</c:v>
                </c:pt>
                <c:pt idx="12">
                  <c:v>42807</c:v>
                </c:pt>
                <c:pt idx="13">
                  <c:v>42808</c:v>
                </c:pt>
                <c:pt idx="14">
                  <c:v>42809</c:v>
                </c:pt>
                <c:pt idx="15">
                  <c:v>42810</c:v>
                </c:pt>
                <c:pt idx="16">
                  <c:v>42811</c:v>
                </c:pt>
                <c:pt idx="17">
                  <c:v>42812</c:v>
                </c:pt>
                <c:pt idx="18">
                  <c:v>42813</c:v>
                </c:pt>
                <c:pt idx="19">
                  <c:v>42814</c:v>
                </c:pt>
                <c:pt idx="20">
                  <c:v>42815</c:v>
                </c:pt>
                <c:pt idx="21">
                  <c:v>42816</c:v>
                </c:pt>
                <c:pt idx="22">
                  <c:v>42817</c:v>
                </c:pt>
                <c:pt idx="23">
                  <c:v>42818</c:v>
                </c:pt>
                <c:pt idx="24">
                  <c:v>42819</c:v>
                </c:pt>
                <c:pt idx="25">
                  <c:v>42820</c:v>
                </c:pt>
                <c:pt idx="26">
                  <c:v>42821</c:v>
                </c:pt>
                <c:pt idx="27">
                  <c:v>42822</c:v>
                </c:pt>
                <c:pt idx="28">
                  <c:v>42823</c:v>
                </c:pt>
                <c:pt idx="29">
                  <c:v>42824</c:v>
                </c:pt>
                <c:pt idx="30">
                  <c:v>42825</c:v>
                </c:pt>
              </c:numCache>
            </c:numRef>
          </c:cat>
          <c:val>
            <c:numRef>
              <c:f>březen!$L$6:$L$36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4"/>
          <c:order val="4"/>
          <c:tx>
            <c:v>regenerace</c:v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březen!$A$6:$A$36</c:f>
              <c:numCache>
                <c:formatCode>dd/mm/yyyy</c:formatCode>
                <c:ptCount val="31"/>
                <c:pt idx="0">
                  <c:v>42795</c:v>
                </c:pt>
                <c:pt idx="1">
                  <c:v>42796</c:v>
                </c:pt>
                <c:pt idx="2">
                  <c:v>42797</c:v>
                </c:pt>
                <c:pt idx="3">
                  <c:v>42798</c:v>
                </c:pt>
                <c:pt idx="4">
                  <c:v>42799</c:v>
                </c:pt>
                <c:pt idx="5">
                  <c:v>42800</c:v>
                </c:pt>
                <c:pt idx="6">
                  <c:v>42801</c:v>
                </c:pt>
                <c:pt idx="7">
                  <c:v>42802</c:v>
                </c:pt>
                <c:pt idx="8">
                  <c:v>42803</c:v>
                </c:pt>
                <c:pt idx="9">
                  <c:v>42804</c:v>
                </c:pt>
                <c:pt idx="10">
                  <c:v>42805</c:v>
                </c:pt>
                <c:pt idx="11">
                  <c:v>42806</c:v>
                </c:pt>
                <c:pt idx="12">
                  <c:v>42807</c:v>
                </c:pt>
                <c:pt idx="13">
                  <c:v>42808</c:v>
                </c:pt>
                <c:pt idx="14">
                  <c:v>42809</c:v>
                </c:pt>
                <c:pt idx="15">
                  <c:v>42810</c:v>
                </c:pt>
                <c:pt idx="16">
                  <c:v>42811</c:v>
                </c:pt>
                <c:pt idx="17">
                  <c:v>42812</c:v>
                </c:pt>
                <c:pt idx="18">
                  <c:v>42813</c:v>
                </c:pt>
                <c:pt idx="19">
                  <c:v>42814</c:v>
                </c:pt>
                <c:pt idx="20">
                  <c:v>42815</c:v>
                </c:pt>
                <c:pt idx="21">
                  <c:v>42816</c:v>
                </c:pt>
                <c:pt idx="22">
                  <c:v>42817</c:v>
                </c:pt>
                <c:pt idx="23">
                  <c:v>42818</c:v>
                </c:pt>
                <c:pt idx="24">
                  <c:v>42819</c:v>
                </c:pt>
                <c:pt idx="25">
                  <c:v>42820</c:v>
                </c:pt>
                <c:pt idx="26">
                  <c:v>42821</c:v>
                </c:pt>
                <c:pt idx="27">
                  <c:v>42822</c:v>
                </c:pt>
                <c:pt idx="28">
                  <c:v>42823</c:v>
                </c:pt>
                <c:pt idx="29">
                  <c:v>42824</c:v>
                </c:pt>
                <c:pt idx="30">
                  <c:v>42825</c:v>
                </c:pt>
              </c:numCache>
            </c:numRef>
          </c:cat>
          <c:val>
            <c:numRef>
              <c:f>březen!$M$6:$M$36</c:f>
              <c:numCache>
                <c:formatCode>General</c:formatCode>
                <c:ptCount val="3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632192"/>
        <c:axId val="191244640"/>
      </c:lineChart>
      <c:dateAx>
        <c:axId val="274632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1244640"/>
        <c:crosses val="autoZero"/>
        <c:auto val="1"/>
        <c:lblOffset val="100"/>
        <c:baseTimeUnit val="days"/>
        <c:majorUnit val="1"/>
      </c:dateAx>
      <c:valAx>
        <c:axId val="1912446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4632192"/>
        <c:crosses val="autoZero"/>
        <c:crossBetween val="between"/>
      </c:valAx>
      <c:valAx>
        <c:axId val="1912457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1248000"/>
        <c:crosses val="max"/>
        <c:crossBetween val="between"/>
      </c:valAx>
      <c:dateAx>
        <c:axId val="191248000"/>
        <c:scaling>
          <c:orientation val="minMax"/>
        </c:scaling>
        <c:delete val="1"/>
        <c:axPos val="b"/>
        <c:numFmt formatCode="dd/mm/yyyy" sourceLinked="1"/>
        <c:majorTickMark val="out"/>
        <c:minorTickMark val="none"/>
        <c:tickLblPos val="nextTo"/>
        <c:crossAx val="1912457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12347614900892"/>
          <c:y val="4.1962462437190678E-2"/>
          <c:w val="0.41271265060686596"/>
          <c:h val="5.9133125824477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duben</a:t>
            </a:r>
            <a:r>
              <a:rPr lang="cs-CZ" baseline="0"/>
              <a:t> 2017</a:t>
            </a:r>
            <a:endParaRPr lang="cs-CZ"/>
          </a:p>
        </c:rich>
      </c:tx>
      <c:layout>
        <c:manualLayout>
          <c:xMode val="edge"/>
          <c:yMode val="edge"/>
          <c:x val="2.7973457190672318E-2"/>
          <c:y val="2.1024964247903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5551551027135935E-2"/>
          <c:y val="0.12220801856818891"/>
          <c:w val="0.95238887370409475"/>
          <c:h val="0.68086421984276524"/>
        </c:manualLayout>
      </c:layout>
      <c:barChart>
        <c:barDir val="col"/>
        <c:grouping val="clustered"/>
        <c:varyColors val="0"/>
        <c:ser>
          <c:idx val="1"/>
          <c:order val="0"/>
          <c:tx>
            <c:v>nástřel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'leden 2017'!$A$6:$A$36</c:f>
              <c:numCache>
                <c:formatCode>dd/mm/yyyy</c:formatCode>
                <c:ptCount val="31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</c:numCache>
            </c:numRef>
          </c:cat>
          <c:val>
            <c:numRef>
              <c:f>duben!$E$6:$E$36</c:f>
              <c:numCache>
                <c:formatCode>General</c:formatCode>
                <c:ptCount val="3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71424"/>
        <c:axId val="271558256"/>
      </c:barChart>
      <c:lineChart>
        <c:grouping val="standard"/>
        <c:varyColors val="0"/>
        <c:ser>
          <c:idx val="0"/>
          <c:order val="1"/>
          <c:tx>
            <c:v>Počet šípů</c:v>
          </c:tx>
          <c:cat>
            <c:numRef>
              <c:f>duben!$A$6:$A$36</c:f>
              <c:numCache>
                <c:formatCode>dd/mm/yyyy</c:formatCode>
                <c:ptCount val="31"/>
                <c:pt idx="0">
                  <c:v>42826</c:v>
                </c:pt>
                <c:pt idx="1">
                  <c:v>42827</c:v>
                </c:pt>
                <c:pt idx="2">
                  <c:v>42828</c:v>
                </c:pt>
                <c:pt idx="3">
                  <c:v>42829</c:v>
                </c:pt>
                <c:pt idx="4">
                  <c:v>42830</c:v>
                </c:pt>
                <c:pt idx="5">
                  <c:v>42831</c:v>
                </c:pt>
                <c:pt idx="6">
                  <c:v>42832</c:v>
                </c:pt>
                <c:pt idx="7">
                  <c:v>42833</c:v>
                </c:pt>
                <c:pt idx="8">
                  <c:v>42834</c:v>
                </c:pt>
                <c:pt idx="9">
                  <c:v>42835</c:v>
                </c:pt>
                <c:pt idx="10">
                  <c:v>42836</c:v>
                </c:pt>
                <c:pt idx="11">
                  <c:v>42837</c:v>
                </c:pt>
                <c:pt idx="12">
                  <c:v>42838</c:v>
                </c:pt>
                <c:pt idx="13">
                  <c:v>42839</c:v>
                </c:pt>
                <c:pt idx="14">
                  <c:v>42840</c:v>
                </c:pt>
                <c:pt idx="15">
                  <c:v>42841</c:v>
                </c:pt>
                <c:pt idx="16">
                  <c:v>42842</c:v>
                </c:pt>
                <c:pt idx="17">
                  <c:v>42843</c:v>
                </c:pt>
                <c:pt idx="18">
                  <c:v>42844</c:v>
                </c:pt>
                <c:pt idx="19">
                  <c:v>42845</c:v>
                </c:pt>
                <c:pt idx="20">
                  <c:v>42846</c:v>
                </c:pt>
                <c:pt idx="21">
                  <c:v>42847</c:v>
                </c:pt>
                <c:pt idx="22">
                  <c:v>42848</c:v>
                </c:pt>
                <c:pt idx="23">
                  <c:v>42849</c:v>
                </c:pt>
                <c:pt idx="24">
                  <c:v>42850</c:v>
                </c:pt>
                <c:pt idx="25">
                  <c:v>42851</c:v>
                </c:pt>
                <c:pt idx="26">
                  <c:v>42852</c:v>
                </c:pt>
                <c:pt idx="27">
                  <c:v>42853</c:v>
                </c:pt>
                <c:pt idx="28">
                  <c:v>42854</c:v>
                </c:pt>
                <c:pt idx="29">
                  <c:v>42855</c:v>
                </c:pt>
              </c:numCache>
            </c:numRef>
          </c:cat>
          <c:val>
            <c:numRef>
              <c:f>duben!$D$6:$D$36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2"/>
          <c:order val="2"/>
          <c:tx>
            <c:v>kondice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numRef>
              <c:f>duben!$A$6:$A$36</c:f>
              <c:numCache>
                <c:formatCode>dd/mm/yyyy</c:formatCode>
                <c:ptCount val="31"/>
                <c:pt idx="0">
                  <c:v>42826</c:v>
                </c:pt>
                <c:pt idx="1">
                  <c:v>42827</c:v>
                </c:pt>
                <c:pt idx="2">
                  <c:v>42828</c:v>
                </c:pt>
                <c:pt idx="3">
                  <c:v>42829</c:v>
                </c:pt>
                <c:pt idx="4">
                  <c:v>42830</c:v>
                </c:pt>
                <c:pt idx="5">
                  <c:v>42831</c:v>
                </c:pt>
                <c:pt idx="6">
                  <c:v>42832</c:v>
                </c:pt>
                <c:pt idx="7">
                  <c:v>42833</c:v>
                </c:pt>
                <c:pt idx="8">
                  <c:v>42834</c:v>
                </c:pt>
                <c:pt idx="9">
                  <c:v>42835</c:v>
                </c:pt>
                <c:pt idx="10">
                  <c:v>42836</c:v>
                </c:pt>
                <c:pt idx="11">
                  <c:v>42837</c:v>
                </c:pt>
                <c:pt idx="12">
                  <c:v>42838</c:v>
                </c:pt>
                <c:pt idx="13">
                  <c:v>42839</c:v>
                </c:pt>
                <c:pt idx="14">
                  <c:v>42840</c:v>
                </c:pt>
                <c:pt idx="15">
                  <c:v>42841</c:v>
                </c:pt>
                <c:pt idx="16">
                  <c:v>42842</c:v>
                </c:pt>
                <c:pt idx="17">
                  <c:v>42843</c:v>
                </c:pt>
                <c:pt idx="18">
                  <c:v>42844</c:v>
                </c:pt>
                <c:pt idx="19">
                  <c:v>42845</c:v>
                </c:pt>
                <c:pt idx="20">
                  <c:v>42846</c:v>
                </c:pt>
                <c:pt idx="21">
                  <c:v>42847</c:v>
                </c:pt>
                <c:pt idx="22">
                  <c:v>42848</c:v>
                </c:pt>
                <c:pt idx="23">
                  <c:v>42849</c:v>
                </c:pt>
                <c:pt idx="24">
                  <c:v>42850</c:v>
                </c:pt>
                <c:pt idx="25">
                  <c:v>42851</c:v>
                </c:pt>
                <c:pt idx="26">
                  <c:v>42852</c:v>
                </c:pt>
                <c:pt idx="27">
                  <c:v>42853</c:v>
                </c:pt>
                <c:pt idx="28">
                  <c:v>42854</c:v>
                </c:pt>
                <c:pt idx="29">
                  <c:v>42855</c:v>
                </c:pt>
              </c:numCache>
            </c:numRef>
          </c:cat>
          <c:val>
            <c:numRef>
              <c:f>duben!$K$6:$K$36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3"/>
          <c:order val="3"/>
          <c:tx>
            <c:v>mentální</c:v>
          </c:tx>
          <c:spPr>
            <a:ln w="222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duben!$A$6:$A$36</c:f>
              <c:numCache>
                <c:formatCode>dd/mm/yyyy</c:formatCode>
                <c:ptCount val="31"/>
                <c:pt idx="0">
                  <c:v>42826</c:v>
                </c:pt>
                <c:pt idx="1">
                  <c:v>42827</c:v>
                </c:pt>
                <c:pt idx="2">
                  <c:v>42828</c:v>
                </c:pt>
                <c:pt idx="3">
                  <c:v>42829</c:v>
                </c:pt>
                <c:pt idx="4">
                  <c:v>42830</c:v>
                </c:pt>
                <c:pt idx="5">
                  <c:v>42831</c:v>
                </c:pt>
                <c:pt idx="6">
                  <c:v>42832</c:v>
                </c:pt>
                <c:pt idx="7">
                  <c:v>42833</c:v>
                </c:pt>
                <c:pt idx="8">
                  <c:v>42834</c:v>
                </c:pt>
                <c:pt idx="9">
                  <c:v>42835</c:v>
                </c:pt>
                <c:pt idx="10">
                  <c:v>42836</c:v>
                </c:pt>
                <c:pt idx="11">
                  <c:v>42837</c:v>
                </c:pt>
                <c:pt idx="12">
                  <c:v>42838</c:v>
                </c:pt>
                <c:pt idx="13">
                  <c:v>42839</c:v>
                </c:pt>
                <c:pt idx="14">
                  <c:v>42840</c:v>
                </c:pt>
                <c:pt idx="15">
                  <c:v>42841</c:v>
                </c:pt>
                <c:pt idx="16">
                  <c:v>42842</c:v>
                </c:pt>
                <c:pt idx="17">
                  <c:v>42843</c:v>
                </c:pt>
                <c:pt idx="18">
                  <c:v>42844</c:v>
                </c:pt>
                <c:pt idx="19">
                  <c:v>42845</c:v>
                </c:pt>
                <c:pt idx="20">
                  <c:v>42846</c:v>
                </c:pt>
                <c:pt idx="21">
                  <c:v>42847</c:v>
                </c:pt>
                <c:pt idx="22">
                  <c:v>42848</c:v>
                </c:pt>
                <c:pt idx="23">
                  <c:v>42849</c:v>
                </c:pt>
                <c:pt idx="24">
                  <c:v>42850</c:v>
                </c:pt>
                <c:pt idx="25">
                  <c:v>42851</c:v>
                </c:pt>
                <c:pt idx="26">
                  <c:v>42852</c:v>
                </c:pt>
                <c:pt idx="27">
                  <c:v>42853</c:v>
                </c:pt>
                <c:pt idx="28">
                  <c:v>42854</c:v>
                </c:pt>
                <c:pt idx="29">
                  <c:v>42855</c:v>
                </c:pt>
              </c:numCache>
            </c:numRef>
          </c:cat>
          <c:val>
            <c:numRef>
              <c:f>duben!$L$6:$L$36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4"/>
          <c:order val="4"/>
          <c:tx>
            <c:v>regenerace</c:v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duben!$A$6:$A$36</c:f>
              <c:numCache>
                <c:formatCode>dd/mm/yyyy</c:formatCode>
                <c:ptCount val="31"/>
                <c:pt idx="0">
                  <c:v>42826</c:v>
                </c:pt>
                <c:pt idx="1">
                  <c:v>42827</c:v>
                </c:pt>
                <c:pt idx="2">
                  <c:v>42828</c:v>
                </c:pt>
                <c:pt idx="3">
                  <c:v>42829</c:v>
                </c:pt>
                <c:pt idx="4">
                  <c:v>42830</c:v>
                </c:pt>
                <c:pt idx="5">
                  <c:v>42831</c:v>
                </c:pt>
                <c:pt idx="6">
                  <c:v>42832</c:v>
                </c:pt>
                <c:pt idx="7">
                  <c:v>42833</c:v>
                </c:pt>
                <c:pt idx="8">
                  <c:v>42834</c:v>
                </c:pt>
                <c:pt idx="9">
                  <c:v>42835</c:v>
                </c:pt>
                <c:pt idx="10">
                  <c:v>42836</c:v>
                </c:pt>
                <c:pt idx="11">
                  <c:v>42837</c:v>
                </c:pt>
                <c:pt idx="12">
                  <c:v>42838</c:v>
                </c:pt>
                <c:pt idx="13">
                  <c:v>42839</c:v>
                </c:pt>
                <c:pt idx="14">
                  <c:v>42840</c:v>
                </c:pt>
                <c:pt idx="15">
                  <c:v>42841</c:v>
                </c:pt>
                <c:pt idx="16">
                  <c:v>42842</c:v>
                </c:pt>
                <c:pt idx="17">
                  <c:v>42843</c:v>
                </c:pt>
                <c:pt idx="18">
                  <c:v>42844</c:v>
                </c:pt>
                <c:pt idx="19">
                  <c:v>42845</c:v>
                </c:pt>
                <c:pt idx="20">
                  <c:v>42846</c:v>
                </c:pt>
                <c:pt idx="21">
                  <c:v>42847</c:v>
                </c:pt>
                <c:pt idx="22">
                  <c:v>42848</c:v>
                </c:pt>
                <c:pt idx="23">
                  <c:v>42849</c:v>
                </c:pt>
                <c:pt idx="24">
                  <c:v>42850</c:v>
                </c:pt>
                <c:pt idx="25">
                  <c:v>42851</c:v>
                </c:pt>
                <c:pt idx="26">
                  <c:v>42852</c:v>
                </c:pt>
                <c:pt idx="27">
                  <c:v>42853</c:v>
                </c:pt>
                <c:pt idx="28">
                  <c:v>42854</c:v>
                </c:pt>
                <c:pt idx="29">
                  <c:v>42855</c:v>
                </c:pt>
              </c:numCache>
            </c:numRef>
          </c:cat>
          <c:val>
            <c:numRef>
              <c:f>duben!$M$6:$M$36</c:f>
              <c:numCache>
                <c:formatCode>General</c:formatCode>
                <c:ptCount val="3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224448"/>
        <c:axId val="329091504"/>
      </c:lineChart>
      <c:dateAx>
        <c:axId val="190224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29091504"/>
        <c:crosses val="autoZero"/>
        <c:auto val="1"/>
        <c:lblOffset val="100"/>
        <c:baseTimeUnit val="days"/>
        <c:majorUnit val="1"/>
      </c:dateAx>
      <c:valAx>
        <c:axId val="3290915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0224448"/>
        <c:crosses val="autoZero"/>
        <c:crossBetween val="between"/>
      </c:valAx>
      <c:valAx>
        <c:axId val="2715582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2871424"/>
        <c:crosses val="max"/>
        <c:crossBetween val="between"/>
      </c:valAx>
      <c:dateAx>
        <c:axId val="182871424"/>
        <c:scaling>
          <c:orientation val="minMax"/>
        </c:scaling>
        <c:delete val="1"/>
        <c:axPos val="b"/>
        <c:numFmt formatCode="dd/mm/yyyy" sourceLinked="1"/>
        <c:majorTickMark val="out"/>
        <c:minorTickMark val="none"/>
        <c:tickLblPos val="nextTo"/>
        <c:crossAx val="2715582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364367469656705"/>
          <c:y val="3.1537446371855467E-2"/>
          <c:w val="0.41271265060686596"/>
          <c:h val="5.9133125824477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baseline="0"/>
              <a:t>květen 2017</a:t>
            </a:r>
            <a:endParaRPr lang="cs-CZ"/>
          </a:p>
        </c:rich>
      </c:tx>
      <c:layout>
        <c:manualLayout>
          <c:xMode val="edge"/>
          <c:yMode val="edge"/>
          <c:x val="2.7973457190672318E-2"/>
          <c:y val="2.1024964247903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5551551027135935E-2"/>
          <c:y val="0.12220801856818891"/>
          <c:w val="0.95238887370409475"/>
          <c:h val="0.67736005913478137"/>
        </c:manualLayout>
      </c:layout>
      <c:barChart>
        <c:barDir val="col"/>
        <c:grouping val="clustered"/>
        <c:varyColors val="0"/>
        <c:ser>
          <c:idx val="1"/>
          <c:order val="0"/>
          <c:tx>
            <c:v>nástřel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'leden 2017'!$A$6:$A$36</c:f>
              <c:numCache>
                <c:formatCode>dd/mm/yyyy</c:formatCode>
                <c:ptCount val="31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</c:numCache>
            </c:numRef>
          </c:cat>
          <c:val>
            <c:numRef>
              <c:f>květen!$E$6:$E$36</c:f>
              <c:numCache>
                <c:formatCode>General</c:formatCode>
                <c:ptCount val="3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358096"/>
        <c:axId val="338358656"/>
      </c:barChart>
      <c:lineChart>
        <c:grouping val="standard"/>
        <c:varyColors val="0"/>
        <c:ser>
          <c:idx val="0"/>
          <c:order val="1"/>
          <c:tx>
            <c:v>Počet šípů</c:v>
          </c:tx>
          <c:cat>
            <c:numRef>
              <c:f>květen!$A$6:$A$36</c:f>
              <c:numCache>
                <c:formatCode>dd/mm/yyyy</c:formatCode>
                <c:ptCount val="31"/>
                <c:pt idx="0">
                  <c:v>42856</c:v>
                </c:pt>
                <c:pt idx="1">
                  <c:v>42857</c:v>
                </c:pt>
                <c:pt idx="2">
                  <c:v>42858</c:v>
                </c:pt>
                <c:pt idx="3">
                  <c:v>42859</c:v>
                </c:pt>
                <c:pt idx="4">
                  <c:v>42860</c:v>
                </c:pt>
                <c:pt idx="5">
                  <c:v>42861</c:v>
                </c:pt>
                <c:pt idx="6">
                  <c:v>42862</c:v>
                </c:pt>
                <c:pt idx="7">
                  <c:v>42863</c:v>
                </c:pt>
                <c:pt idx="8">
                  <c:v>42864</c:v>
                </c:pt>
                <c:pt idx="9">
                  <c:v>42865</c:v>
                </c:pt>
                <c:pt idx="10">
                  <c:v>42866</c:v>
                </c:pt>
                <c:pt idx="11">
                  <c:v>42867</c:v>
                </c:pt>
                <c:pt idx="12">
                  <c:v>42868</c:v>
                </c:pt>
                <c:pt idx="13">
                  <c:v>42869</c:v>
                </c:pt>
                <c:pt idx="14">
                  <c:v>42870</c:v>
                </c:pt>
                <c:pt idx="15">
                  <c:v>42871</c:v>
                </c:pt>
                <c:pt idx="16">
                  <c:v>42872</c:v>
                </c:pt>
                <c:pt idx="17">
                  <c:v>42873</c:v>
                </c:pt>
                <c:pt idx="18">
                  <c:v>42874</c:v>
                </c:pt>
                <c:pt idx="19">
                  <c:v>42875</c:v>
                </c:pt>
                <c:pt idx="20">
                  <c:v>42876</c:v>
                </c:pt>
                <c:pt idx="21">
                  <c:v>42877</c:v>
                </c:pt>
                <c:pt idx="22">
                  <c:v>42878</c:v>
                </c:pt>
                <c:pt idx="23">
                  <c:v>42879</c:v>
                </c:pt>
                <c:pt idx="24">
                  <c:v>42880</c:v>
                </c:pt>
                <c:pt idx="25">
                  <c:v>42881</c:v>
                </c:pt>
                <c:pt idx="26">
                  <c:v>42882</c:v>
                </c:pt>
                <c:pt idx="27">
                  <c:v>42883</c:v>
                </c:pt>
                <c:pt idx="28">
                  <c:v>42884</c:v>
                </c:pt>
                <c:pt idx="29">
                  <c:v>42885</c:v>
                </c:pt>
                <c:pt idx="30">
                  <c:v>42886</c:v>
                </c:pt>
              </c:numCache>
            </c:numRef>
          </c:cat>
          <c:val>
            <c:numRef>
              <c:f>květen!$D$6:$D$36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2"/>
          <c:order val="2"/>
          <c:tx>
            <c:v>kondice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numRef>
              <c:f>květen!$A$6:$A$36</c:f>
              <c:numCache>
                <c:formatCode>dd/mm/yyyy</c:formatCode>
                <c:ptCount val="31"/>
                <c:pt idx="0">
                  <c:v>42856</c:v>
                </c:pt>
                <c:pt idx="1">
                  <c:v>42857</c:v>
                </c:pt>
                <c:pt idx="2">
                  <c:v>42858</c:v>
                </c:pt>
                <c:pt idx="3">
                  <c:v>42859</c:v>
                </c:pt>
                <c:pt idx="4">
                  <c:v>42860</c:v>
                </c:pt>
                <c:pt idx="5">
                  <c:v>42861</c:v>
                </c:pt>
                <c:pt idx="6">
                  <c:v>42862</c:v>
                </c:pt>
                <c:pt idx="7">
                  <c:v>42863</c:v>
                </c:pt>
                <c:pt idx="8">
                  <c:v>42864</c:v>
                </c:pt>
                <c:pt idx="9">
                  <c:v>42865</c:v>
                </c:pt>
                <c:pt idx="10">
                  <c:v>42866</c:v>
                </c:pt>
                <c:pt idx="11">
                  <c:v>42867</c:v>
                </c:pt>
                <c:pt idx="12">
                  <c:v>42868</c:v>
                </c:pt>
                <c:pt idx="13">
                  <c:v>42869</c:v>
                </c:pt>
                <c:pt idx="14">
                  <c:v>42870</c:v>
                </c:pt>
                <c:pt idx="15">
                  <c:v>42871</c:v>
                </c:pt>
                <c:pt idx="16">
                  <c:v>42872</c:v>
                </c:pt>
                <c:pt idx="17">
                  <c:v>42873</c:v>
                </c:pt>
                <c:pt idx="18">
                  <c:v>42874</c:v>
                </c:pt>
                <c:pt idx="19">
                  <c:v>42875</c:v>
                </c:pt>
                <c:pt idx="20">
                  <c:v>42876</c:v>
                </c:pt>
                <c:pt idx="21">
                  <c:v>42877</c:v>
                </c:pt>
                <c:pt idx="22">
                  <c:v>42878</c:v>
                </c:pt>
                <c:pt idx="23">
                  <c:v>42879</c:v>
                </c:pt>
                <c:pt idx="24">
                  <c:v>42880</c:v>
                </c:pt>
                <c:pt idx="25">
                  <c:v>42881</c:v>
                </c:pt>
                <c:pt idx="26">
                  <c:v>42882</c:v>
                </c:pt>
                <c:pt idx="27">
                  <c:v>42883</c:v>
                </c:pt>
                <c:pt idx="28">
                  <c:v>42884</c:v>
                </c:pt>
                <c:pt idx="29">
                  <c:v>42885</c:v>
                </c:pt>
                <c:pt idx="30">
                  <c:v>42886</c:v>
                </c:pt>
              </c:numCache>
            </c:numRef>
          </c:cat>
          <c:val>
            <c:numRef>
              <c:f>květen!$K$6:$K$36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3"/>
          <c:order val="3"/>
          <c:tx>
            <c:v>mentální</c:v>
          </c:tx>
          <c:spPr>
            <a:ln w="222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květen!$A$6:$A$36</c:f>
              <c:numCache>
                <c:formatCode>dd/mm/yyyy</c:formatCode>
                <c:ptCount val="31"/>
                <c:pt idx="0">
                  <c:v>42856</c:v>
                </c:pt>
                <c:pt idx="1">
                  <c:v>42857</c:v>
                </c:pt>
                <c:pt idx="2">
                  <c:v>42858</c:v>
                </c:pt>
                <c:pt idx="3">
                  <c:v>42859</c:v>
                </c:pt>
                <c:pt idx="4">
                  <c:v>42860</c:v>
                </c:pt>
                <c:pt idx="5">
                  <c:v>42861</c:v>
                </c:pt>
                <c:pt idx="6">
                  <c:v>42862</c:v>
                </c:pt>
                <c:pt idx="7">
                  <c:v>42863</c:v>
                </c:pt>
                <c:pt idx="8">
                  <c:v>42864</c:v>
                </c:pt>
                <c:pt idx="9">
                  <c:v>42865</c:v>
                </c:pt>
                <c:pt idx="10">
                  <c:v>42866</c:v>
                </c:pt>
                <c:pt idx="11">
                  <c:v>42867</c:v>
                </c:pt>
                <c:pt idx="12">
                  <c:v>42868</c:v>
                </c:pt>
                <c:pt idx="13">
                  <c:v>42869</c:v>
                </c:pt>
                <c:pt idx="14">
                  <c:v>42870</c:v>
                </c:pt>
                <c:pt idx="15">
                  <c:v>42871</c:v>
                </c:pt>
                <c:pt idx="16">
                  <c:v>42872</c:v>
                </c:pt>
                <c:pt idx="17">
                  <c:v>42873</c:v>
                </c:pt>
                <c:pt idx="18">
                  <c:v>42874</c:v>
                </c:pt>
                <c:pt idx="19">
                  <c:v>42875</c:v>
                </c:pt>
                <c:pt idx="20">
                  <c:v>42876</c:v>
                </c:pt>
                <c:pt idx="21">
                  <c:v>42877</c:v>
                </c:pt>
                <c:pt idx="22">
                  <c:v>42878</c:v>
                </c:pt>
                <c:pt idx="23">
                  <c:v>42879</c:v>
                </c:pt>
                <c:pt idx="24">
                  <c:v>42880</c:v>
                </c:pt>
                <c:pt idx="25">
                  <c:v>42881</c:v>
                </c:pt>
                <c:pt idx="26">
                  <c:v>42882</c:v>
                </c:pt>
                <c:pt idx="27">
                  <c:v>42883</c:v>
                </c:pt>
                <c:pt idx="28">
                  <c:v>42884</c:v>
                </c:pt>
                <c:pt idx="29">
                  <c:v>42885</c:v>
                </c:pt>
                <c:pt idx="30">
                  <c:v>42886</c:v>
                </c:pt>
              </c:numCache>
            </c:numRef>
          </c:cat>
          <c:val>
            <c:numRef>
              <c:f>květen!$L$6:$L$36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4"/>
          <c:order val="4"/>
          <c:tx>
            <c:v>regenerace</c:v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květen!$A$6:$A$36</c:f>
              <c:numCache>
                <c:formatCode>dd/mm/yyyy</c:formatCode>
                <c:ptCount val="31"/>
                <c:pt idx="0">
                  <c:v>42856</c:v>
                </c:pt>
                <c:pt idx="1">
                  <c:v>42857</c:v>
                </c:pt>
                <c:pt idx="2">
                  <c:v>42858</c:v>
                </c:pt>
                <c:pt idx="3">
                  <c:v>42859</c:v>
                </c:pt>
                <c:pt idx="4">
                  <c:v>42860</c:v>
                </c:pt>
                <c:pt idx="5">
                  <c:v>42861</c:v>
                </c:pt>
                <c:pt idx="6">
                  <c:v>42862</c:v>
                </c:pt>
                <c:pt idx="7">
                  <c:v>42863</c:v>
                </c:pt>
                <c:pt idx="8">
                  <c:v>42864</c:v>
                </c:pt>
                <c:pt idx="9">
                  <c:v>42865</c:v>
                </c:pt>
                <c:pt idx="10">
                  <c:v>42866</c:v>
                </c:pt>
                <c:pt idx="11">
                  <c:v>42867</c:v>
                </c:pt>
                <c:pt idx="12">
                  <c:v>42868</c:v>
                </c:pt>
                <c:pt idx="13">
                  <c:v>42869</c:v>
                </c:pt>
                <c:pt idx="14">
                  <c:v>42870</c:v>
                </c:pt>
                <c:pt idx="15">
                  <c:v>42871</c:v>
                </c:pt>
                <c:pt idx="16">
                  <c:v>42872</c:v>
                </c:pt>
                <c:pt idx="17">
                  <c:v>42873</c:v>
                </c:pt>
                <c:pt idx="18">
                  <c:v>42874</c:v>
                </c:pt>
                <c:pt idx="19">
                  <c:v>42875</c:v>
                </c:pt>
                <c:pt idx="20">
                  <c:v>42876</c:v>
                </c:pt>
                <c:pt idx="21">
                  <c:v>42877</c:v>
                </c:pt>
                <c:pt idx="22">
                  <c:v>42878</c:v>
                </c:pt>
                <c:pt idx="23">
                  <c:v>42879</c:v>
                </c:pt>
                <c:pt idx="24">
                  <c:v>42880</c:v>
                </c:pt>
                <c:pt idx="25">
                  <c:v>42881</c:v>
                </c:pt>
                <c:pt idx="26">
                  <c:v>42882</c:v>
                </c:pt>
                <c:pt idx="27">
                  <c:v>42883</c:v>
                </c:pt>
                <c:pt idx="28">
                  <c:v>42884</c:v>
                </c:pt>
                <c:pt idx="29">
                  <c:v>42885</c:v>
                </c:pt>
                <c:pt idx="30">
                  <c:v>42886</c:v>
                </c:pt>
              </c:numCache>
            </c:numRef>
          </c:cat>
          <c:val>
            <c:numRef>
              <c:f>květen!$M$6:$M$36</c:f>
              <c:numCache>
                <c:formatCode>General</c:formatCode>
                <c:ptCount val="3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837744"/>
        <c:axId val="338359216"/>
      </c:lineChart>
      <c:dateAx>
        <c:axId val="238837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38359216"/>
        <c:crosses val="autoZero"/>
        <c:auto val="1"/>
        <c:lblOffset val="100"/>
        <c:baseTimeUnit val="days"/>
        <c:majorUnit val="1"/>
      </c:dateAx>
      <c:valAx>
        <c:axId val="3383592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8837744"/>
        <c:crosses val="autoZero"/>
        <c:crossBetween val="between"/>
      </c:valAx>
      <c:valAx>
        <c:axId val="3383586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38358096"/>
        <c:crosses val="max"/>
        <c:crossBetween val="between"/>
      </c:valAx>
      <c:dateAx>
        <c:axId val="338358096"/>
        <c:scaling>
          <c:orientation val="minMax"/>
        </c:scaling>
        <c:delete val="1"/>
        <c:axPos val="b"/>
        <c:numFmt formatCode="dd/mm/yyyy" sourceLinked="1"/>
        <c:majorTickMark val="out"/>
        <c:minorTickMark val="none"/>
        <c:tickLblPos val="nextTo"/>
        <c:crossAx val="338358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364367469656705"/>
          <c:y val="3.1537446371855467E-2"/>
          <c:w val="0.41271265060686596"/>
          <c:h val="5.9133125824477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baseline="0"/>
              <a:t>červen 2017</a:t>
            </a:r>
            <a:endParaRPr lang="cs-CZ"/>
          </a:p>
        </c:rich>
      </c:tx>
      <c:layout>
        <c:manualLayout>
          <c:xMode val="edge"/>
          <c:yMode val="edge"/>
          <c:x val="2.7973457190672318E-2"/>
          <c:y val="2.1024964247903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5551551027135935E-2"/>
          <c:y val="0.12220801856818891"/>
          <c:w val="0.95238887370409475"/>
          <c:h val="0.68787254125873321"/>
        </c:manualLayout>
      </c:layout>
      <c:barChart>
        <c:barDir val="col"/>
        <c:grouping val="clustered"/>
        <c:varyColors val="0"/>
        <c:ser>
          <c:idx val="1"/>
          <c:order val="0"/>
          <c:tx>
            <c:v>nástřel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'leden 2017'!$A$6:$A$36</c:f>
              <c:numCache>
                <c:formatCode>dd/mm/yyyy</c:formatCode>
                <c:ptCount val="31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</c:numCache>
            </c:numRef>
          </c:cat>
          <c:val>
            <c:numRef>
              <c:f>červen!$E$6:$E$36</c:f>
              <c:numCache>
                <c:formatCode>General</c:formatCode>
                <c:ptCount val="3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955760"/>
        <c:axId val="147950720"/>
      </c:barChart>
      <c:lineChart>
        <c:grouping val="standard"/>
        <c:varyColors val="0"/>
        <c:ser>
          <c:idx val="0"/>
          <c:order val="1"/>
          <c:tx>
            <c:v>Počet šípů</c:v>
          </c:tx>
          <c:cat>
            <c:numRef>
              <c:f>červen!$A$6:$A$36</c:f>
              <c:numCache>
                <c:formatCode>dd/mm/yyyy</c:formatCode>
                <c:ptCount val="31"/>
                <c:pt idx="0">
                  <c:v>42887</c:v>
                </c:pt>
                <c:pt idx="1">
                  <c:v>42888</c:v>
                </c:pt>
                <c:pt idx="2">
                  <c:v>42889</c:v>
                </c:pt>
                <c:pt idx="3">
                  <c:v>42890</c:v>
                </c:pt>
                <c:pt idx="4">
                  <c:v>42891</c:v>
                </c:pt>
                <c:pt idx="5">
                  <c:v>42892</c:v>
                </c:pt>
                <c:pt idx="6">
                  <c:v>42893</c:v>
                </c:pt>
                <c:pt idx="7">
                  <c:v>42894</c:v>
                </c:pt>
                <c:pt idx="8">
                  <c:v>42895</c:v>
                </c:pt>
                <c:pt idx="9">
                  <c:v>42896</c:v>
                </c:pt>
                <c:pt idx="10">
                  <c:v>42897</c:v>
                </c:pt>
                <c:pt idx="11">
                  <c:v>42898</c:v>
                </c:pt>
                <c:pt idx="12">
                  <c:v>42899</c:v>
                </c:pt>
                <c:pt idx="13">
                  <c:v>42900</c:v>
                </c:pt>
                <c:pt idx="14">
                  <c:v>42901</c:v>
                </c:pt>
                <c:pt idx="15">
                  <c:v>42902</c:v>
                </c:pt>
                <c:pt idx="16">
                  <c:v>42903</c:v>
                </c:pt>
                <c:pt idx="17">
                  <c:v>42904</c:v>
                </c:pt>
                <c:pt idx="18">
                  <c:v>42905</c:v>
                </c:pt>
                <c:pt idx="19">
                  <c:v>42906</c:v>
                </c:pt>
                <c:pt idx="20">
                  <c:v>42907</c:v>
                </c:pt>
                <c:pt idx="21">
                  <c:v>42908</c:v>
                </c:pt>
                <c:pt idx="22">
                  <c:v>42909</c:v>
                </c:pt>
                <c:pt idx="23">
                  <c:v>42910</c:v>
                </c:pt>
                <c:pt idx="24">
                  <c:v>42911</c:v>
                </c:pt>
                <c:pt idx="25">
                  <c:v>42912</c:v>
                </c:pt>
                <c:pt idx="26">
                  <c:v>42913</c:v>
                </c:pt>
                <c:pt idx="27">
                  <c:v>42914</c:v>
                </c:pt>
                <c:pt idx="28">
                  <c:v>42915</c:v>
                </c:pt>
                <c:pt idx="29">
                  <c:v>42916</c:v>
                </c:pt>
              </c:numCache>
            </c:numRef>
          </c:cat>
          <c:val>
            <c:numRef>
              <c:f>červen!$D$6:$D$36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2"/>
          <c:order val="2"/>
          <c:tx>
            <c:v>kondice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numRef>
              <c:f>červen!$A$6:$A$36</c:f>
              <c:numCache>
                <c:formatCode>dd/mm/yyyy</c:formatCode>
                <c:ptCount val="31"/>
                <c:pt idx="0">
                  <c:v>42887</c:v>
                </c:pt>
                <c:pt idx="1">
                  <c:v>42888</c:v>
                </c:pt>
                <c:pt idx="2">
                  <c:v>42889</c:v>
                </c:pt>
                <c:pt idx="3">
                  <c:v>42890</c:v>
                </c:pt>
                <c:pt idx="4">
                  <c:v>42891</c:v>
                </c:pt>
                <c:pt idx="5">
                  <c:v>42892</c:v>
                </c:pt>
                <c:pt idx="6">
                  <c:v>42893</c:v>
                </c:pt>
                <c:pt idx="7">
                  <c:v>42894</c:v>
                </c:pt>
                <c:pt idx="8">
                  <c:v>42895</c:v>
                </c:pt>
                <c:pt idx="9">
                  <c:v>42896</c:v>
                </c:pt>
                <c:pt idx="10">
                  <c:v>42897</c:v>
                </c:pt>
                <c:pt idx="11">
                  <c:v>42898</c:v>
                </c:pt>
                <c:pt idx="12">
                  <c:v>42899</c:v>
                </c:pt>
                <c:pt idx="13">
                  <c:v>42900</c:v>
                </c:pt>
                <c:pt idx="14">
                  <c:v>42901</c:v>
                </c:pt>
                <c:pt idx="15">
                  <c:v>42902</c:v>
                </c:pt>
                <c:pt idx="16">
                  <c:v>42903</c:v>
                </c:pt>
                <c:pt idx="17">
                  <c:v>42904</c:v>
                </c:pt>
                <c:pt idx="18">
                  <c:v>42905</c:v>
                </c:pt>
                <c:pt idx="19">
                  <c:v>42906</c:v>
                </c:pt>
                <c:pt idx="20">
                  <c:v>42907</c:v>
                </c:pt>
                <c:pt idx="21">
                  <c:v>42908</c:v>
                </c:pt>
                <c:pt idx="22">
                  <c:v>42909</c:v>
                </c:pt>
                <c:pt idx="23">
                  <c:v>42910</c:v>
                </c:pt>
                <c:pt idx="24">
                  <c:v>42911</c:v>
                </c:pt>
                <c:pt idx="25">
                  <c:v>42912</c:v>
                </c:pt>
                <c:pt idx="26">
                  <c:v>42913</c:v>
                </c:pt>
                <c:pt idx="27">
                  <c:v>42914</c:v>
                </c:pt>
                <c:pt idx="28">
                  <c:v>42915</c:v>
                </c:pt>
                <c:pt idx="29">
                  <c:v>42916</c:v>
                </c:pt>
              </c:numCache>
            </c:numRef>
          </c:cat>
          <c:val>
            <c:numRef>
              <c:f>červen!$K$6:$K$36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3"/>
          <c:order val="3"/>
          <c:tx>
            <c:v>mentální</c:v>
          </c:tx>
          <c:spPr>
            <a:ln w="222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červen!$A$6:$A$36</c:f>
              <c:numCache>
                <c:formatCode>dd/mm/yyyy</c:formatCode>
                <c:ptCount val="31"/>
                <c:pt idx="0">
                  <c:v>42887</c:v>
                </c:pt>
                <c:pt idx="1">
                  <c:v>42888</c:v>
                </c:pt>
                <c:pt idx="2">
                  <c:v>42889</c:v>
                </c:pt>
                <c:pt idx="3">
                  <c:v>42890</c:v>
                </c:pt>
                <c:pt idx="4">
                  <c:v>42891</c:v>
                </c:pt>
                <c:pt idx="5">
                  <c:v>42892</c:v>
                </c:pt>
                <c:pt idx="6">
                  <c:v>42893</c:v>
                </c:pt>
                <c:pt idx="7">
                  <c:v>42894</c:v>
                </c:pt>
                <c:pt idx="8">
                  <c:v>42895</c:v>
                </c:pt>
                <c:pt idx="9">
                  <c:v>42896</c:v>
                </c:pt>
                <c:pt idx="10">
                  <c:v>42897</c:v>
                </c:pt>
                <c:pt idx="11">
                  <c:v>42898</c:v>
                </c:pt>
                <c:pt idx="12">
                  <c:v>42899</c:v>
                </c:pt>
                <c:pt idx="13">
                  <c:v>42900</c:v>
                </c:pt>
                <c:pt idx="14">
                  <c:v>42901</c:v>
                </c:pt>
                <c:pt idx="15">
                  <c:v>42902</c:v>
                </c:pt>
                <c:pt idx="16">
                  <c:v>42903</c:v>
                </c:pt>
                <c:pt idx="17">
                  <c:v>42904</c:v>
                </c:pt>
                <c:pt idx="18">
                  <c:v>42905</c:v>
                </c:pt>
                <c:pt idx="19">
                  <c:v>42906</c:v>
                </c:pt>
                <c:pt idx="20">
                  <c:v>42907</c:v>
                </c:pt>
                <c:pt idx="21">
                  <c:v>42908</c:v>
                </c:pt>
                <c:pt idx="22">
                  <c:v>42909</c:v>
                </c:pt>
                <c:pt idx="23">
                  <c:v>42910</c:v>
                </c:pt>
                <c:pt idx="24">
                  <c:v>42911</c:v>
                </c:pt>
                <c:pt idx="25">
                  <c:v>42912</c:v>
                </c:pt>
                <c:pt idx="26">
                  <c:v>42913</c:v>
                </c:pt>
                <c:pt idx="27">
                  <c:v>42914</c:v>
                </c:pt>
                <c:pt idx="28">
                  <c:v>42915</c:v>
                </c:pt>
                <c:pt idx="29">
                  <c:v>42916</c:v>
                </c:pt>
              </c:numCache>
            </c:numRef>
          </c:cat>
          <c:val>
            <c:numRef>
              <c:f>červen!$L$6:$L$36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4"/>
          <c:order val="4"/>
          <c:tx>
            <c:v>regenerace</c:v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červen!$A$6:$A$36</c:f>
              <c:numCache>
                <c:formatCode>dd/mm/yyyy</c:formatCode>
                <c:ptCount val="31"/>
                <c:pt idx="0">
                  <c:v>42887</c:v>
                </c:pt>
                <c:pt idx="1">
                  <c:v>42888</c:v>
                </c:pt>
                <c:pt idx="2">
                  <c:v>42889</c:v>
                </c:pt>
                <c:pt idx="3">
                  <c:v>42890</c:v>
                </c:pt>
                <c:pt idx="4">
                  <c:v>42891</c:v>
                </c:pt>
                <c:pt idx="5">
                  <c:v>42892</c:v>
                </c:pt>
                <c:pt idx="6">
                  <c:v>42893</c:v>
                </c:pt>
                <c:pt idx="7">
                  <c:v>42894</c:v>
                </c:pt>
                <c:pt idx="8">
                  <c:v>42895</c:v>
                </c:pt>
                <c:pt idx="9">
                  <c:v>42896</c:v>
                </c:pt>
                <c:pt idx="10">
                  <c:v>42897</c:v>
                </c:pt>
                <c:pt idx="11">
                  <c:v>42898</c:v>
                </c:pt>
                <c:pt idx="12">
                  <c:v>42899</c:v>
                </c:pt>
                <c:pt idx="13">
                  <c:v>42900</c:v>
                </c:pt>
                <c:pt idx="14">
                  <c:v>42901</c:v>
                </c:pt>
                <c:pt idx="15">
                  <c:v>42902</c:v>
                </c:pt>
                <c:pt idx="16">
                  <c:v>42903</c:v>
                </c:pt>
                <c:pt idx="17">
                  <c:v>42904</c:v>
                </c:pt>
                <c:pt idx="18">
                  <c:v>42905</c:v>
                </c:pt>
                <c:pt idx="19">
                  <c:v>42906</c:v>
                </c:pt>
                <c:pt idx="20">
                  <c:v>42907</c:v>
                </c:pt>
                <c:pt idx="21">
                  <c:v>42908</c:v>
                </c:pt>
                <c:pt idx="22">
                  <c:v>42909</c:v>
                </c:pt>
                <c:pt idx="23">
                  <c:v>42910</c:v>
                </c:pt>
                <c:pt idx="24">
                  <c:v>42911</c:v>
                </c:pt>
                <c:pt idx="25">
                  <c:v>42912</c:v>
                </c:pt>
                <c:pt idx="26">
                  <c:v>42913</c:v>
                </c:pt>
                <c:pt idx="27">
                  <c:v>42914</c:v>
                </c:pt>
                <c:pt idx="28">
                  <c:v>42915</c:v>
                </c:pt>
                <c:pt idx="29">
                  <c:v>42916</c:v>
                </c:pt>
              </c:numCache>
            </c:numRef>
          </c:cat>
          <c:val>
            <c:numRef>
              <c:f>červen!$M$6:$M$36</c:f>
              <c:numCache>
                <c:formatCode>General</c:formatCode>
                <c:ptCount val="3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032352"/>
        <c:axId val="272031232"/>
      </c:lineChart>
      <c:dateAx>
        <c:axId val="27203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2031232"/>
        <c:crosses val="autoZero"/>
        <c:auto val="1"/>
        <c:lblOffset val="100"/>
        <c:baseTimeUnit val="days"/>
        <c:majorUnit val="1"/>
      </c:dateAx>
      <c:valAx>
        <c:axId val="2720312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2032352"/>
        <c:crosses val="autoZero"/>
        <c:crossBetween val="between"/>
      </c:valAx>
      <c:valAx>
        <c:axId val="14795072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7955760"/>
        <c:crosses val="max"/>
        <c:crossBetween val="between"/>
      </c:valAx>
      <c:dateAx>
        <c:axId val="147955760"/>
        <c:scaling>
          <c:orientation val="minMax"/>
        </c:scaling>
        <c:delete val="1"/>
        <c:axPos val="b"/>
        <c:numFmt formatCode="dd/mm/yyyy" sourceLinked="1"/>
        <c:majorTickMark val="out"/>
        <c:minorTickMark val="none"/>
        <c:tickLblPos val="nextTo"/>
        <c:crossAx val="147950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364367469656705"/>
          <c:y val="3.1537446371855467E-2"/>
          <c:w val="0.41271265060686596"/>
          <c:h val="5.9133125824477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baseline="0"/>
              <a:t>červenec 2017</a:t>
            </a:r>
            <a:endParaRPr lang="cs-CZ"/>
          </a:p>
        </c:rich>
      </c:tx>
      <c:layout>
        <c:manualLayout>
          <c:xMode val="edge"/>
          <c:yMode val="edge"/>
          <c:x val="2.7973457190672318E-2"/>
          <c:y val="2.1024964247903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5551551027135935E-2"/>
          <c:y val="0.12220801856818891"/>
          <c:w val="0.95238887370409475"/>
          <c:h val="0.69137670196671708"/>
        </c:manualLayout>
      </c:layout>
      <c:barChart>
        <c:barDir val="col"/>
        <c:grouping val="clustered"/>
        <c:varyColors val="0"/>
        <c:ser>
          <c:idx val="1"/>
          <c:order val="0"/>
          <c:tx>
            <c:v>nástřel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'leden 2017'!$A$6:$A$36</c:f>
              <c:numCache>
                <c:formatCode>dd/mm/yyyy</c:formatCode>
                <c:ptCount val="31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</c:numCache>
            </c:numRef>
          </c:cat>
          <c:val>
            <c:numRef>
              <c:f>červenec!$E$6:$E$36</c:f>
              <c:numCache>
                <c:formatCode>General</c:formatCode>
                <c:ptCount val="3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360928"/>
        <c:axId val="341361488"/>
      </c:barChart>
      <c:lineChart>
        <c:grouping val="standard"/>
        <c:varyColors val="0"/>
        <c:ser>
          <c:idx val="0"/>
          <c:order val="1"/>
          <c:tx>
            <c:v>Počet šípů</c:v>
          </c:tx>
          <c:cat>
            <c:numRef>
              <c:f>červenec!$A$6:$A$36</c:f>
              <c:numCache>
                <c:formatCode>dd/mm/yyyy</c:formatCode>
                <c:ptCount val="31"/>
                <c:pt idx="0">
                  <c:v>42917</c:v>
                </c:pt>
                <c:pt idx="1">
                  <c:v>42918</c:v>
                </c:pt>
                <c:pt idx="2">
                  <c:v>42919</c:v>
                </c:pt>
                <c:pt idx="3">
                  <c:v>42920</c:v>
                </c:pt>
                <c:pt idx="4">
                  <c:v>42921</c:v>
                </c:pt>
                <c:pt idx="5">
                  <c:v>42922</c:v>
                </c:pt>
                <c:pt idx="6">
                  <c:v>42923</c:v>
                </c:pt>
                <c:pt idx="7">
                  <c:v>42924</c:v>
                </c:pt>
                <c:pt idx="8">
                  <c:v>42925</c:v>
                </c:pt>
                <c:pt idx="9">
                  <c:v>42926</c:v>
                </c:pt>
                <c:pt idx="10">
                  <c:v>42927</c:v>
                </c:pt>
                <c:pt idx="11">
                  <c:v>42928</c:v>
                </c:pt>
                <c:pt idx="12">
                  <c:v>42929</c:v>
                </c:pt>
                <c:pt idx="13">
                  <c:v>42930</c:v>
                </c:pt>
                <c:pt idx="14">
                  <c:v>42931</c:v>
                </c:pt>
                <c:pt idx="15">
                  <c:v>42932</c:v>
                </c:pt>
                <c:pt idx="16">
                  <c:v>42933</c:v>
                </c:pt>
                <c:pt idx="17">
                  <c:v>42934</c:v>
                </c:pt>
                <c:pt idx="18">
                  <c:v>42935</c:v>
                </c:pt>
                <c:pt idx="19">
                  <c:v>42936</c:v>
                </c:pt>
                <c:pt idx="20">
                  <c:v>42937</c:v>
                </c:pt>
                <c:pt idx="21">
                  <c:v>42938</c:v>
                </c:pt>
                <c:pt idx="22">
                  <c:v>42939</c:v>
                </c:pt>
                <c:pt idx="23">
                  <c:v>42940</c:v>
                </c:pt>
                <c:pt idx="24">
                  <c:v>42941</c:v>
                </c:pt>
                <c:pt idx="25">
                  <c:v>42942</c:v>
                </c:pt>
                <c:pt idx="26">
                  <c:v>42943</c:v>
                </c:pt>
                <c:pt idx="27">
                  <c:v>42944</c:v>
                </c:pt>
                <c:pt idx="28">
                  <c:v>42945</c:v>
                </c:pt>
                <c:pt idx="29">
                  <c:v>42946</c:v>
                </c:pt>
                <c:pt idx="30">
                  <c:v>42947</c:v>
                </c:pt>
              </c:numCache>
            </c:numRef>
          </c:cat>
          <c:val>
            <c:numRef>
              <c:f>červenec!$D$6:$D$36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2"/>
          <c:order val="2"/>
          <c:tx>
            <c:v>kondice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numRef>
              <c:f>červenec!$A$6:$A$36</c:f>
              <c:numCache>
                <c:formatCode>dd/mm/yyyy</c:formatCode>
                <c:ptCount val="31"/>
                <c:pt idx="0">
                  <c:v>42917</c:v>
                </c:pt>
                <c:pt idx="1">
                  <c:v>42918</c:v>
                </c:pt>
                <c:pt idx="2">
                  <c:v>42919</c:v>
                </c:pt>
                <c:pt idx="3">
                  <c:v>42920</c:v>
                </c:pt>
                <c:pt idx="4">
                  <c:v>42921</c:v>
                </c:pt>
                <c:pt idx="5">
                  <c:v>42922</c:v>
                </c:pt>
                <c:pt idx="6">
                  <c:v>42923</c:v>
                </c:pt>
                <c:pt idx="7">
                  <c:v>42924</c:v>
                </c:pt>
                <c:pt idx="8">
                  <c:v>42925</c:v>
                </c:pt>
                <c:pt idx="9">
                  <c:v>42926</c:v>
                </c:pt>
                <c:pt idx="10">
                  <c:v>42927</c:v>
                </c:pt>
                <c:pt idx="11">
                  <c:v>42928</c:v>
                </c:pt>
                <c:pt idx="12">
                  <c:v>42929</c:v>
                </c:pt>
                <c:pt idx="13">
                  <c:v>42930</c:v>
                </c:pt>
                <c:pt idx="14">
                  <c:v>42931</c:v>
                </c:pt>
                <c:pt idx="15">
                  <c:v>42932</c:v>
                </c:pt>
                <c:pt idx="16">
                  <c:v>42933</c:v>
                </c:pt>
                <c:pt idx="17">
                  <c:v>42934</c:v>
                </c:pt>
                <c:pt idx="18">
                  <c:v>42935</c:v>
                </c:pt>
                <c:pt idx="19">
                  <c:v>42936</c:v>
                </c:pt>
                <c:pt idx="20">
                  <c:v>42937</c:v>
                </c:pt>
                <c:pt idx="21">
                  <c:v>42938</c:v>
                </c:pt>
                <c:pt idx="22">
                  <c:v>42939</c:v>
                </c:pt>
                <c:pt idx="23">
                  <c:v>42940</c:v>
                </c:pt>
                <c:pt idx="24">
                  <c:v>42941</c:v>
                </c:pt>
                <c:pt idx="25">
                  <c:v>42942</c:v>
                </c:pt>
                <c:pt idx="26">
                  <c:v>42943</c:v>
                </c:pt>
                <c:pt idx="27">
                  <c:v>42944</c:v>
                </c:pt>
                <c:pt idx="28">
                  <c:v>42945</c:v>
                </c:pt>
                <c:pt idx="29">
                  <c:v>42946</c:v>
                </c:pt>
                <c:pt idx="30">
                  <c:v>42947</c:v>
                </c:pt>
              </c:numCache>
            </c:numRef>
          </c:cat>
          <c:val>
            <c:numRef>
              <c:f>červenec!$K$6:$K$36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3"/>
          <c:order val="3"/>
          <c:tx>
            <c:v>mentální</c:v>
          </c:tx>
          <c:spPr>
            <a:ln w="222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červenec!$A$6:$A$36</c:f>
              <c:numCache>
                <c:formatCode>dd/mm/yyyy</c:formatCode>
                <c:ptCount val="31"/>
                <c:pt idx="0">
                  <c:v>42917</c:v>
                </c:pt>
                <c:pt idx="1">
                  <c:v>42918</c:v>
                </c:pt>
                <c:pt idx="2">
                  <c:v>42919</c:v>
                </c:pt>
                <c:pt idx="3">
                  <c:v>42920</c:v>
                </c:pt>
                <c:pt idx="4">
                  <c:v>42921</c:v>
                </c:pt>
                <c:pt idx="5">
                  <c:v>42922</c:v>
                </c:pt>
                <c:pt idx="6">
                  <c:v>42923</c:v>
                </c:pt>
                <c:pt idx="7">
                  <c:v>42924</c:v>
                </c:pt>
                <c:pt idx="8">
                  <c:v>42925</c:v>
                </c:pt>
                <c:pt idx="9">
                  <c:v>42926</c:v>
                </c:pt>
                <c:pt idx="10">
                  <c:v>42927</c:v>
                </c:pt>
                <c:pt idx="11">
                  <c:v>42928</c:v>
                </c:pt>
                <c:pt idx="12">
                  <c:v>42929</c:v>
                </c:pt>
                <c:pt idx="13">
                  <c:v>42930</c:v>
                </c:pt>
                <c:pt idx="14">
                  <c:v>42931</c:v>
                </c:pt>
                <c:pt idx="15">
                  <c:v>42932</c:v>
                </c:pt>
                <c:pt idx="16">
                  <c:v>42933</c:v>
                </c:pt>
                <c:pt idx="17">
                  <c:v>42934</c:v>
                </c:pt>
                <c:pt idx="18">
                  <c:v>42935</c:v>
                </c:pt>
                <c:pt idx="19">
                  <c:v>42936</c:v>
                </c:pt>
                <c:pt idx="20">
                  <c:v>42937</c:v>
                </c:pt>
                <c:pt idx="21">
                  <c:v>42938</c:v>
                </c:pt>
                <c:pt idx="22">
                  <c:v>42939</c:v>
                </c:pt>
                <c:pt idx="23">
                  <c:v>42940</c:v>
                </c:pt>
                <c:pt idx="24">
                  <c:v>42941</c:v>
                </c:pt>
                <c:pt idx="25">
                  <c:v>42942</c:v>
                </c:pt>
                <c:pt idx="26">
                  <c:v>42943</c:v>
                </c:pt>
                <c:pt idx="27">
                  <c:v>42944</c:v>
                </c:pt>
                <c:pt idx="28">
                  <c:v>42945</c:v>
                </c:pt>
                <c:pt idx="29">
                  <c:v>42946</c:v>
                </c:pt>
                <c:pt idx="30">
                  <c:v>42947</c:v>
                </c:pt>
              </c:numCache>
            </c:numRef>
          </c:cat>
          <c:val>
            <c:numRef>
              <c:f>červenec!$L$6:$L$36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4"/>
          <c:order val="4"/>
          <c:tx>
            <c:v>regenerace</c:v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červenec!$A$6:$A$36</c:f>
              <c:numCache>
                <c:formatCode>dd/mm/yyyy</c:formatCode>
                <c:ptCount val="31"/>
                <c:pt idx="0">
                  <c:v>42917</c:v>
                </c:pt>
                <c:pt idx="1">
                  <c:v>42918</c:v>
                </c:pt>
                <c:pt idx="2">
                  <c:v>42919</c:v>
                </c:pt>
                <c:pt idx="3">
                  <c:v>42920</c:v>
                </c:pt>
                <c:pt idx="4">
                  <c:v>42921</c:v>
                </c:pt>
                <c:pt idx="5">
                  <c:v>42922</c:v>
                </c:pt>
                <c:pt idx="6">
                  <c:v>42923</c:v>
                </c:pt>
                <c:pt idx="7">
                  <c:v>42924</c:v>
                </c:pt>
                <c:pt idx="8">
                  <c:v>42925</c:v>
                </c:pt>
                <c:pt idx="9">
                  <c:v>42926</c:v>
                </c:pt>
                <c:pt idx="10">
                  <c:v>42927</c:v>
                </c:pt>
                <c:pt idx="11">
                  <c:v>42928</c:v>
                </c:pt>
                <c:pt idx="12">
                  <c:v>42929</c:v>
                </c:pt>
                <c:pt idx="13">
                  <c:v>42930</c:v>
                </c:pt>
                <c:pt idx="14">
                  <c:v>42931</c:v>
                </c:pt>
                <c:pt idx="15">
                  <c:v>42932</c:v>
                </c:pt>
                <c:pt idx="16">
                  <c:v>42933</c:v>
                </c:pt>
                <c:pt idx="17">
                  <c:v>42934</c:v>
                </c:pt>
                <c:pt idx="18">
                  <c:v>42935</c:v>
                </c:pt>
                <c:pt idx="19">
                  <c:v>42936</c:v>
                </c:pt>
                <c:pt idx="20">
                  <c:v>42937</c:v>
                </c:pt>
                <c:pt idx="21">
                  <c:v>42938</c:v>
                </c:pt>
                <c:pt idx="22">
                  <c:v>42939</c:v>
                </c:pt>
                <c:pt idx="23">
                  <c:v>42940</c:v>
                </c:pt>
                <c:pt idx="24">
                  <c:v>42941</c:v>
                </c:pt>
                <c:pt idx="25">
                  <c:v>42942</c:v>
                </c:pt>
                <c:pt idx="26">
                  <c:v>42943</c:v>
                </c:pt>
                <c:pt idx="27">
                  <c:v>42944</c:v>
                </c:pt>
                <c:pt idx="28">
                  <c:v>42945</c:v>
                </c:pt>
                <c:pt idx="29">
                  <c:v>42946</c:v>
                </c:pt>
                <c:pt idx="30">
                  <c:v>42947</c:v>
                </c:pt>
              </c:numCache>
            </c:numRef>
          </c:cat>
          <c:val>
            <c:numRef>
              <c:f>červenec!$M$6:$M$36</c:f>
              <c:numCache>
                <c:formatCode>General</c:formatCode>
                <c:ptCount val="3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362608"/>
        <c:axId val="341362048"/>
      </c:lineChart>
      <c:dateAx>
        <c:axId val="341362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41362048"/>
        <c:crosses val="autoZero"/>
        <c:auto val="1"/>
        <c:lblOffset val="100"/>
        <c:baseTimeUnit val="days"/>
        <c:majorUnit val="1"/>
      </c:dateAx>
      <c:valAx>
        <c:axId val="3413620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41362608"/>
        <c:crosses val="autoZero"/>
        <c:crossBetween val="between"/>
      </c:valAx>
      <c:valAx>
        <c:axId val="34136148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41360928"/>
        <c:crosses val="max"/>
        <c:crossBetween val="between"/>
      </c:valAx>
      <c:dateAx>
        <c:axId val="341360928"/>
        <c:scaling>
          <c:orientation val="minMax"/>
        </c:scaling>
        <c:delete val="1"/>
        <c:axPos val="b"/>
        <c:numFmt formatCode="dd/mm/yyyy" sourceLinked="1"/>
        <c:majorTickMark val="out"/>
        <c:minorTickMark val="none"/>
        <c:tickLblPos val="nextTo"/>
        <c:crossAx val="341361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364367469656705"/>
          <c:y val="3.1537446371855467E-2"/>
          <c:w val="0.41271265060686596"/>
          <c:h val="5.9133125824477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baseline="0"/>
              <a:t>srpen 2017</a:t>
            </a:r>
            <a:endParaRPr lang="cs-CZ"/>
          </a:p>
        </c:rich>
      </c:tx>
      <c:layout>
        <c:manualLayout>
          <c:xMode val="edge"/>
          <c:yMode val="edge"/>
          <c:x val="2.7973457190672318E-2"/>
          <c:y val="2.1024964247903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5551551027135935E-2"/>
          <c:y val="0.12220801856818891"/>
          <c:w val="0.95238887370409475"/>
          <c:h val="0.67736005913478137"/>
        </c:manualLayout>
      </c:layout>
      <c:barChart>
        <c:barDir val="col"/>
        <c:grouping val="clustered"/>
        <c:varyColors val="0"/>
        <c:ser>
          <c:idx val="1"/>
          <c:order val="0"/>
          <c:tx>
            <c:v>nástřel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'leden 2017'!$A$6:$A$36</c:f>
              <c:numCache>
                <c:formatCode>dd/mm/yyyy</c:formatCode>
                <c:ptCount val="31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</c:numCache>
            </c:numRef>
          </c:cat>
          <c:val>
            <c:numRef>
              <c:f>srpen!$E$6:$E$36</c:f>
              <c:numCache>
                <c:formatCode>General</c:formatCode>
                <c:ptCount val="3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764784"/>
        <c:axId val="436765904"/>
      </c:barChart>
      <c:lineChart>
        <c:grouping val="standard"/>
        <c:varyColors val="0"/>
        <c:ser>
          <c:idx val="0"/>
          <c:order val="1"/>
          <c:tx>
            <c:v>Počet šípů</c:v>
          </c:tx>
          <c:cat>
            <c:numRef>
              <c:f>srpen!$A$6:$A$36</c:f>
              <c:numCache>
                <c:formatCode>dd/mm/yyyy</c:formatCode>
                <c:ptCount val="31"/>
                <c:pt idx="0">
                  <c:v>42948</c:v>
                </c:pt>
                <c:pt idx="1">
                  <c:v>42949</c:v>
                </c:pt>
                <c:pt idx="2">
                  <c:v>42950</c:v>
                </c:pt>
                <c:pt idx="3">
                  <c:v>42951</c:v>
                </c:pt>
                <c:pt idx="4">
                  <c:v>42952</c:v>
                </c:pt>
                <c:pt idx="5">
                  <c:v>42953</c:v>
                </c:pt>
                <c:pt idx="6">
                  <c:v>42954</c:v>
                </c:pt>
                <c:pt idx="7">
                  <c:v>42955</c:v>
                </c:pt>
                <c:pt idx="8">
                  <c:v>42956</c:v>
                </c:pt>
                <c:pt idx="9">
                  <c:v>42957</c:v>
                </c:pt>
                <c:pt idx="10">
                  <c:v>42958</c:v>
                </c:pt>
                <c:pt idx="11">
                  <c:v>42959</c:v>
                </c:pt>
                <c:pt idx="12">
                  <c:v>42960</c:v>
                </c:pt>
                <c:pt idx="13">
                  <c:v>42961</c:v>
                </c:pt>
                <c:pt idx="14">
                  <c:v>42962</c:v>
                </c:pt>
                <c:pt idx="15">
                  <c:v>42963</c:v>
                </c:pt>
                <c:pt idx="16">
                  <c:v>42964</c:v>
                </c:pt>
                <c:pt idx="17">
                  <c:v>42965</c:v>
                </c:pt>
                <c:pt idx="18">
                  <c:v>42966</c:v>
                </c:pt>
                <c:pt idx="19">
                  <c:v>42967</c:v>
                </c:pt>
                <c:pt idx="20">
                  <c:v>42968</c:v>
                </c:pt>
                <c:pt idx="21">
                  <c:v>42969</c:v>
                </c:pt>
                <c:pt idx="22">
                  <c:v>42970</c:v>
                </c:pt>
                <c:pt idx="23">
                  <c:v>42971</c:v>
                </c:pt>
                <c:pt idx="24">
                  <c:v>42972</c:v>
                </c:pt>
                <c:pt idx="25">
                  <c:v>42973</c:v>
                </c:pt>
                <c:pt idx="26">
                  <c:v>42974</c:v>
                </c:pt>
                <c:pt idx="27">
                  <c:v>42975</c:v>
                </c:pt>
                <c:pt idx="28">
                  <c:v>42976</c:v>
                </c:pt>
                <c:pt idx="29">
                  <c:v>42977</c:v>
                </c:pt>
                <c:pt idx="30">
                  <c:v>42978</c:v>
                </c:pt>
              </c:numCache>
            </c:numRef>
          </c:cat>
          <c:val>
            <c:numRef>
              <c:f>srpen!$D$6:$D$36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2"/>
          <c:order val="2"/>
          <c:tx>
            <c:v>kondice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numRef>
              <c:f>srpen!$A$6:$A$36</c:f>
              <c:numCache>
                <c:formatCode>dd/mm/yyyy</c:formatCode>
                <c:ptCount val="31"/>
                <c:pt idx="0">
                  <c:v>42948</c:v>
                </c:pt>
                <c:pt idx="1">
                  <c:v>42949</c:v>
                </c:pt>
                <c:pt idx="2">
                  <c:v>42950</c:v>
                </c:pt>
                <c:pt idx="3">
                  <c:v>42951</c:v>
                </c:pt>
                <c:pt idx="4">
                  <c:v>42952</c:v>
                </c:pt>
                <c:pt idx="5">
                  <c:v>42953</c:v>
                </c:pt>
                <c:pt idx="6">
                  <c:v>42954</c:v>
                </c:pt>
                <c:pt idx="7">
                  <c:v>42955</c:v>
                </c:pt>
                <c:pt idx="8">
                  <c:v>42956</c:v>
                </c:pt>
                <c:pt idx="9">
                  <c:v>42957</c:v>
                </c:pt>
                <c:pt idx="10">
                  <c:v>42958</c:v>
                </c:pt>
                <c:pt idx="11">
                  <c:v>42959</c:v>
                </c:pt>
                <c:pt idx="12">
                  <c:v>42960</c:v>
                </c:pt>
                <c:pt idx="13">
                  <c:v>42961</c:v>
                </c:pt>
                <c:pt idx="14">
                  <c:v>42962</c:v>
                </c:pt>
                <c:pt idx="15">
                  <c:v>42963</c:v>
                </c:pt>
                <c:pt idx="16">
                  <c:v>42964</c:v>
                </c:pt>
                <c:pt idx="17">
                  <c:v>42965</c:v>
                </c:pt>
                <c:pt idx="18">
                  <c:v>42966</c:v>
                </c:pt>
                <c:pt idx="19">
                  <c:v>42967</c:v>
                </c:pt>
                <c:pt idx="20">
                  <c:v>42968</c:v>
                </c:pt>
                <c:pt idx="21">
                  <c:v>42969</c:v>
                </c:pt>
                <c:pt idx="22">
                  <c:v>42970</c:v>
                </c:pt>
                <c:pt idx="23">
                  <c:v>42971</c:v>
                </c:pt>
                <c:pt idx="24">
                  <c:v>42972</c:v>
                </c:pt>
                <c:pt idx="25">
                  <c:v>42973</c:v>
                </c:pt>
                <c:pt idx="26">
                  <c:v>42974</c:v>
                </c:pt>
                <c:pt idx="27">
                  <c:v>42975</c:v>
                </c:pt>
                <c:pt idx="28">
                  <c:v>42976</c:v>
                </c:pt>
                <c:pt idx="29">
                  <c:v>42977</c:v>
                </c:pt>
                <c:pt idx="30">
                  <c:v>42978</c:v>
                </c:pt>
              </c:numCache>
            </c:numRef>
          </c:cat>
          <c:val>
            <c:numRef>
              <c:f>srpen!$K$6:$K$36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3"/>
          <c:order val="3"/>
          <c:tx>
            <c:v>mentální</c:v>
          </c:tx>
          <c:spPr>
            <a:ln w="222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srpen!$A$6:$A$36</c:f>
              <c:numCache>
                <c:formatCode>dd/mm/yyyy</c:formatCode>
                <c:ptCount val="31"/>
                <c:pt idx="0">
                  <c:v>42948</c:v>
                </c:pt>
                <c:pt idx="1">
                  <c:v>42949</c:v>
                </c:pt>
                <c:pt idx="2">
                  <c:v>42950</c:v>
                </c:pt>
                <c:pt idx="3">
                  <c:v>42951</c:v>
                </c:pt>
                <c:pt idx="4">
                  <c:v>42952</c:v>
                </c:pt>
                <c:pt idx="5">
                  <c:v>42953</c:v>
                </c:pt>
                <c:pt idx="6">
                  <c:v>42954</c:v>
                </c:pt>
                <c:pt idx="7">
                  <c:v>42955</c:v>
                </c:pt>
                <c:pt idx="8">
                  <c:v>42956</c:v>
                </c:pt>
                <c:pt idx="9">
                  <c:v>42957</c:v>
                </c:pt>
                <c:pt idx="10">
                  <c:v>42958</c:v>
                </c:pt>
                <c:pt idx="11">
                  <c:v>42959</c:v>
                </c:pt>
                <c:pt idx="12">
                  <c:v>42960</c:v>
                </c:pt>
                <c:pt idx="13">
                  <c:v>42961</c:v>
                </c:pt>
                <c:pt idx="14">
                  <c:v>42962</c:v>
                </c:pt>
                <c:pt idx="15">
                  <c:v>42963</c:v>
                </c:pt>
                <c:pt idx="16">
                  <c:v>42964</c:v>
                </c:pt>
                <c:pt idx="17">
                  <c:v>42965</c:v>
                </c:pt>
                <c:pt idx="18">
                  <c:v>42966</c:v>
                </c:pt>
                <c:pt idx="19">
                  <c:v>42967</c:v>
                </c:pt>
                <c:pt idx="20">
                  <c:v>42968</c:v>
                </c:pt>
                <c:pt idx="21">
                  <c:v>42969</c:v>
                </c:pt>
                <c:pt idx="22">
                  <c:v>42970</c:v>
                </c:pt>
                <c:pt idx="23">
                  <c:v>42971</c:v>
                </c:pt>
                <c:pt idx="24">
                  <c:v>42972</c:v>
                </c:pt>
                <c:pt idx="25">
                  <c:v>42973</c:v>
                </c:pt>
                <c:pt idx="26">
                  <c:v>42974</c:v>
                </c:pt>
                <c:pt idx="27">
                  <c:v>42975</c:v>
                </c:pt>
                <c:pt idx="28">
                  <c:v>42976</c:v>
                </c:pt>
                <c:pt idx="29">
                  <c:v>42977</c:v>
                </c:pt>
                <c:pt idx="30">
                  <c:v>42978</c:v>
                </c:pt>
              </c:numCache>
            </c:numRef>
          </c:cat>
          <c:val>
            <c:numRef>
              <c:f>srpen!$L$6:$L$36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4"/>
          <c:order val="4"/>
          <c:tx>
            <c:v>regenerace</c:v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srpen!$A$6:$A$36</c:f>
              <c:numCache>
                <c:formatCode>dd/mm/yyyy</c:formatCode>
                <c:ptCount val="31"/>
                <c:pt idx="0">
                  <c:v>42948</c:v>
                </c:pt>
                <c:pt idx="1">
                  <c:v>42949</c:v>
                </c:pt>
                <c:pt idx="2">
                  <c:v>42950</c:v>
                </c:pt>
                <c:pt idx="3">
                  <c:v>42951</c:v>
                </c:pt>
                <c:pt idx="4">
                  <c:v>42952</c:v>
                </c:pt>
                <c:pt idx="5">
                  <c:v>42953</c:v>
                </c:pt>
                <c:pt idx="6">
                  <c:v>42954</c:v>
                </c:pt>
                <c:pt idx="7">
                  <c:v>42955</c:v>
                </c:pt>
                <c:pt idx="8">
                  <c:v>42956</c:v>
                </c:pt>
                <c:pt idx="9">
                  <c:v>42957</c:v>
                </c:pt>
                <c:pt idx="10">
                  <c:v>42958</c:v>
                </c:pt>
                <c:pt idx="11">
                  <c:v>42959</c:v>
                </c:pt>
                <c:pt idx="12">
                  <c:v>42960</c:v>
                </c:pt>
                <c:pt idx="13">
                  <c:v>42961</c:v>
                </c:pt>
                <c:pt idx="14">
                  <c:v>42962</c:v>
                </c:pt>
                <c:pt idx="15">
                  <c:v>42963</c:v>
                </c:pt>
                <c:pt idx="16">
                  <c:v>42964</c:v>
                </c:pt>
                <c:pt idx="17">
                  <c:v>42965</c:v>
                </c:pt>
                <c:pt idx="18">
                  <c:v>42966</c:v>
                </c:pt>
                <c:pt idx="19">
                  <c:v>42967</c:v>
                </c:pt>
                <c:pt idx="20">
                  <c:v>42968</c:v>
                </c:pt>
                <c:pt idx="21">
                  <c:v>42969</c:v>
                </c:pt>
                <c:pt idx="22">
                  <c:v>42970</c:v>
                </c:pt>
                <c:pt idx="23">
                  <c:v>42971</c:v>
                </c:pt>
                <c:pt idx="24">
                  <c:v>42972</c:v>
                </c:pt>
                <c:pt idx="25">
                  <c:v>42973</c:v>
                </c:pt>
                <c:pt idx="26">
                  <c:v>42974</c:v>
                </c:pt>
                <c:pt idx="27">
                  <c:v>42975</c:v>
                </c:pt>
                <c:pt idx="28">
                  <c:v>42976</c:v>
                </c:pt>
                <c:pt idx="29">
                  <c:v>42977</c:v>
                </c:pt>
                <c:pt idx="30">
                  <c:v>42978</c:v>
                </c:pt>
              </c:numCache>
            </c:numRef>
          </c:cat>
          <c:val>
            <c:numRef>
              <c:f>srpen!$M$6:$M$36</c:f>
              <c:numCache>
                <c:formatCode>General</c:formatCode>
                <c:ptCount val="3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768144"/>
        <c:axId val="436767024"/>
      </c:lineChart>
      <c:dateAx>
        <c:axId val="436768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6767024"/>
        <c:crosses val="autoZero"/>
        <c:auto val="1"/>
        <c:lblOffset val="100"/>
        <c:baseTimeUnit val="days"/>
        <c:majorUnit val="1"/>
      </c:dateAx>
      <c:valAx>
        <c:axId val="4367670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6768144"/>
        <c:crosses val="autoZero"/>
        <c:crossBetween val="between"/>
      </c:valAx>
      <c:valAx>
        <c:axId val="4367659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6764784"/>
        <c:crosses val="max"/>
        <c:crossBetween val="between"/>
      </c:valAx>
      <c:dateAx>
        <c:axId val="436764784"/>
        <c:scaling>
          <c:orientation val="minMax"/>
        </c:scaling>
        <c:delete val="1"/>
        <c:axPos val="b"/>
        <c:numFmt formatCode="dd/mm/yyyy" sourceLinked="1"/>
        <c:majorTickMark val="out"/>
        <c:minorTickMark val="none"/>
        <c:tickLblPos val="nextTo"/>
        <c:crossAx val="4367659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364367469656705"/>
          <c:y val="3.1537446371855467E-2"/>
          <c:w val="0.41271265060686596"/>
          <c:h val="5.9133125824477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baseline="0"/>
              <a:t>září 2017</a:t>
            </a:r>
            <a:endParaRPr lang="cs-CZ"/>
          </a:p>
        </c:rich>
      </c:tx>
      <c:layout>
        <c:manualLayout>
          <c:xMode val="edge"/>
          <c:yMode val="edge"/>
          <c:x val="2.7973457190672318E-2"/>
          <c:y val="2.1024964247903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5551551027135935E-2"/>
          <c:y val="0.12220801856818891"/>
          <c:w val="0.95238887370409475"/>
          <c:h val="0.67736005913478137"/>
        </c:manualLayout>
      </c:layout>
      <c:barChart>
        <c:barDir val="col"/>
        <c:grouping val="clustered"/>
        <c:varyColors val="0"/>
        <c:ser>
          <c:idx val="1"/>
          <c:order val="0"/>
          <c:tx>
            <c:v>nástřel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'leden 2017'!$A$6:$A$36</c:f>
              <c:numCache>
                <c:formatCode>dd/mm/yyyy</c:formatCode>
                <c:ptCount val="31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</c:numCache>
            </c:numRef>
          </c:cat>
          <c:val>
            <c:numRef>
              <c:f>'září '!$E$6:$E$36</c:f>
              <c:numCache>
                <c:formatCode>General</c:formatCode>
                <c:ptCount val="3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762544"/>
        <c:axId val="436761424"/>
      </c:barChart>
      <c:lineChart>
        <c:grouping val="standard"/>
        <c:varyColors val="0"/>
        <c:ser>
          <c:idx val="0"/>
          <c:order val="1"/>
          <c:tx>
            <c:v>Počet šípů</c:v>
          </c:tx>
          <c:cat>
            <c:numRef>
              <c:f>'září '!$A$6:$A$36</c:f>
              <c:numCache>
                <c:formatCode>dd/mm/yyyy</c:formatCode>
                <c:ptCount val="31"/>
                <c:pt idx="0">
                  <c:v>42979</c:v>
                </c:pt>
                <c:pt idx="1">
                  <c:v>42980</c:v>
                </c:pt>
                <c:pt idx="2">
                  <c:v>42981</c:v>
                </c:pt>
                <c:pt idx="3">
                  <c:v>42982</c:v>
                </c:pt>
                <c:pt idx="4">
                  <c:v>42983</c:v>
                </c:pt>
                <c:pt idx="5">
                  <c:v>42984</c:v>
                </c:pt>
                <c:pt idx="6">
                  <c:v>42985</c:v>
                </c:pt>
                <c:pt idx="7">
                  <c:v>42986</c:v>
                </c:pt>
                <c:pt idx="8">
                  <c:v>42987</c:v>
                </c:pt>
                <c:pt idx="9">
                  <c:v>42988</c:v>
                </c:pt>
                <c:pt idx="10">
                  <c:v>42989</c:v>
                </c:pt>
                <c:pt idx="11">
                  <c:v>42990</c:v>
                </c:pt>
                <c:pt idx="12">
                  <c:v>42991</c:v>
                </c:pt>
                <c:pt idx="13">
                  <c:v>42992</c:v>
                </c:pt>
                <c:pt idx="14">
                  <c:v>42993</c:v>
                </c:pt>
                <c:pt idx="15">
                  <c:v>42994</c:v>
                </c:pt>
                <c:pt idx="16">
                  <c:v>42995</c:v>
                </c:pt>
                <c:pt idx="17">
                  <c:v>42996</c:v>
                </c:pt>
                <c:pt idx="18">
                  <c:v>42997</c:v>
                </c:pt>
                <c:pt idx="19">
                  <c:v>42998</c:v>
                </c:pt>
                <c:pt idx="20">
                  <c:v>42999</c:v>
                </c:pt>
                <c:pt idx="21">
                  <c:v>43000</c:v>
                </c:pt>
                <c:pt idx="22">
                  <c:v>43001</c:v>
                </c:pt>
                <c:pt idx="23">
                  <c:v>43002</c:v>
                </c:pt>
                <c:pt idx="24">
                  <c:v>43003</c:v>
                </c:pt>
                <c:pt idx="25">
                  <c:v>43004</c:v>
                </c:pt>
                <c:pt idx="26">
                  <c:v>43005</c:v>
                </c:pt>
                <c:pt idx="27">
                  <c:v>43006</c:v>
                </c:pt>
                <c:pt idx="28">
                  <c:v>43007</c:v>
                </c:pt>
                <c:pt idx="29">
                  <c:v>43008</c:v>
                </c:pt>
              </c:numCache>
            </c:numRef>
          </c:cat>
          <c:val>
            <c:numRef>
              <c:f>'září '!$D$6:$D$36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2"/>
          <c:order val="2"/>
          <c:tx>
            <c:v>kondice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numRef>
              <c:f>'září '!$A$6:$A$36</c:f>
              <c:numCache>
                <c:formatCode>dd/mm/yyyy</c:formatCode>
                <c:ptCount val="31"/>
                <c:pt idx="0">
                  <c:v>42979</c:v>
                </c:pt>
                <c:pt idx="1">
                  <c:v>42980</c:v>
                </c:pt>
                <c:pt idx="2">
                  <c:v>42981</c:v>
                </c:pt>
                <c:pt idx="3">
                  <c:v>42982</c:v>
                </c:pt>
                <c:pt idx="4">
                  <c:v>42983</c:v>
                </c:pt>
                <c:pt idx="5">
                  <c:v>42984</c:v>
                </c:pt>
                <c:pt idx="6">
                  <c:v>42985</c:v>
                </c:pt>
                <c:pt idx="7">
                  <c:v>42986</c:v>
                </c:pt>
                <c:pt idx="8">
                  <c:v>42987</c:v>
                </c:pt>
                <c:pt idx="9">
                  <c:v>42988</c:v>
                </c:pt>
                <c:pt idx="10">
                  <c:v>42989</c:v>
                </c:pt>
                <c:pt idx="11">
                  <c:v>42990</c:v>
                </c:pt>
                <c:pt idx="12">
                  <c:v>42991</c:v>
                </c:pt>
                <c:pt idx="13">
                  <c:v>42992</c:v>
                </c:pt>
                <c:pt idx="14">
                  <c:v>42993</c:v>
                </c:pt>
                <c:pt idx="15">
                  <c:v>42994</c:v>
                </c:pt>
                <c:pt idx="16">
                  <c:v>42995</c:v>
                </c:pt>
                <c:pt idx="17">
                  <c:v>42996</c:v>
                </c:pt>
                <c:pt idx="18">
                  <c:v>42997</c:v>
                </c:pt>
                <c:pt idx="19">
                  <c:v>42998</c:v>
                </c:pt>
                <c:pt idx="20">
                  <c:v>42999</c:v>
                </c:pt>
                <c:pt idx="21">
                  <c:v>43000</c:v>
                </c:pt>
                <c:pt idx="22">
                  <c:v>43001</c:v>
                </c:pt>
                <c:pt idx="23">
                  <c:v>43002</c:v>
                </c:pt>
                <c:pt idx="24">
                  <c:v>43003</c:v>
                </c:pt>
                <c:pt idx="25">
                  <c:v>43004</c:v>
                </c:pt>
                <c:pt idx="26">
                  <c:v>43005</c:v>
                </c:pt>
                <c:pt idx="27">
                  <c:v>43006</c:v>
                </c:pt>
                <c:pt idx="28">
                  <c:v>43007</c:v>
                </c:pt>
                <c:pt idx="29">
                  <c:v>43008</c:v>
                </c:pt>
              </c:numCache>
            </c:numRef>
          </c:cat>
          <c:val>
            <c:numRef>
              <c:f>'září '!$K$6:$K$36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3"/>
          <c:order val="3"/>
          <c:tx>
            <c:v>mentální</c:v>
          </c:tx>
          <c:spPr>
            <a:ln w="222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'září '!$A$6:$A$36</c:f>
              <c:numCache>
                <c:formatCode>dd/mm/yyyy</c:formatCode>
                <c:ptCount val="31"/>
                <c:pt idx="0">
                  <c:v>42979</c:v>
                </c:pt>
                <c:pt idx="1">
                  <c:v>42980</c:v>
                </c:pt>
                <c:pt idx="2">
                  <c:v>42981</c:v>
                </c:pt>
                <c:pt idx="3">
                  <c:v>42982</c:v>
                </c:pt>
                <c:pt idx="4">
                  <c:v>42983</c:v>
                </c:pt>
                <c:pt idx="5">
                  <c:v>42984</c:v>
                </c:pt>
                <c:pt idx="6">
                  <c:v>42985</c:v>
                </c:pt>
                <c:pt idx="7">
                  <c:v>42986</c:v>
                </c:pt>
                <c:pt idx="8">
                  <c:v>42987</c:v>
                </c:pt>
                <c:pt idx="9">
                  <c:v>42988</c:v>
                </c:pt>
                <c:pt idx="10">
                  <c:v>42989</c:v>
                </c:pt>
                <c:pt idx="11">
                  <c:v>42990</c:v>
                </c:pt>
                <c:pt idx="12">
                  <c:v>42991</c:v>
                </c:pt>
                <c:pt idx="13">
                  <c:v>42992</c:v>
                </c:pt>
                <c:pt idx="14">
                  <c:v>42993</c:v>
                </c:pt>
                <c:pt idx="15">
                  <c:v>42994</c:v>
                </c:pt>
                <c:pt idx="16">
                  <c:v>42995</c:v>
                </c:pt>
                <c:pt idx="17">
                  <c:v>42996</c:v>
                </c:pt>
                <c:pt idx="18">
                  <c:v>42997</c:v>
                </c:pt>
                <c:pt idx="19">
                  <c:v>42998</c:v>
                </c:pt>
                <c:pt idx="20">
                  <c:v>42999</c:v>
                </c:pt>
                <c:pt idx="21">
                  <c:v>43000</c:v>
                </c:pt>
                <c:pt idx="22">
                  <c:v>43001</c:v>
                </c:pt>
                <c:pt idx="23">
                  <c:v>43002</c:v>
                </c:pt>
                <c:pt idx="24">
                  <c:v>43003</c:v>
                </c:pt>
                <c:pt idx="25">
                  <c:v>43004</c:v>
                </c:pt>
                <c:pt idx="26">
                  <c:v>43005</c:v>
                </c:pt>
                <c:pt idx="27">
                  <c:v>43006</c:v>
                </c:pt>
                <c:pt idx="28">
                  <c:v>43007</c:v>
                </c:pt>
                <c:pt idx="29">
                  <c:v>43008</c:v>
                </c:pt>
              </c:numCache>
            </c:numRef>
          </c:cat>
          <c:val>
            <c:numRef>
              <c:f>'září '!$L$6:$L$36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4"/>
          <c:order val="4"/>
          <c:tx>
            <c:v>regenerace</c:v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'září '!$A$6:$A$36</c:f>
              <c:numCache>
                <c:formatCode>dd/mm/yyyy</c:formatCode>
                <c:ptCount val="31"/>
                <c:pt idx="0">
                  <c:v>42979</c:v>
                </c:pt>
                <c:pt idx="1">
                  <c:v>42980</c:v>
                </c:pt>
                <c:pt idx="2">
                  <c:v>42981</c:v>
                </c:pt>
                <c:pt idx="3">
                  <c:v>42982</c:v>
                </c:pt>
                <c:pt idx="4">
                  <c:v>42983</c:v>
                </c:pt>
                <c:pt idx="5">
                  <c:v>42984</c:v>
                </c:pt>
                <c:pt idx="6">
                  <c:v>42985</c:v>
                </c:pt>
                <c:pt idx="7">
                  <c:v>42986</c:v>
                </c:pt>
                <c:pt idx="8">
                  <c:v>42987</c:v>
                </c:pt>
                <c:pt idx="9">
                  <c:v>42988</c:v>
                </c:pt>
                <c:pt idx="10">
                  <c:v>42989</c:v>
                </c:pt>
                <c:pt idx="11">
                  <c:v>42990</c:v>
                </c:pt>
                <c:pt idx="12">
                  <c:v>42991</c:v>
                </c:pt>
                <c:pt idx="13">
                  <c:v>42992</c:v>
                </c:pt>
                <c:pt idx="14">
                  <c:v>42993</c:v>
                </c:pt>
                <c:pt idx="15">
                  <c:v>42994</c:v>
                </c:pt>
                <c:pt idx="16">
                  <c:v>42995</c:v>
                </c:pt>
                <c:pt idx="17">
                  <c:v>42996</c:v>
                </c:pt>
                <c:pt idx="18">
                  <c:v>42997</c:v>
                </c:pt>
                <c:pt idx="19">
                  <c:v>42998</c:v>
                </c:pt>
                <c:pt idx="20">
                  <c:v>42999</c:v>
                </c:pt>
                <c:pt idx="21">
                  <c:v>43000</c:v>
                </c:pt>
                <c:pt idx="22">
                  <c:v>43001</c:v>
                </c:pt>
                <c:pt idx="23">
                  <c:v>43002</c:v>
                </c:pt>
                <c:pt idx="24">
                  <c:v>43003</c:v>
                </c:pt>
                <c:pt idx="25">
                  <c:v>43004</c:v>
                </c:pt>
                <c:pt idx="26">
                  <c:v>43005</c:v>
                </c:pt>
                <c:pt idx="27">
                  <c:v>43006</c:v>
                </c:pt>
                <c:pt idx="28">
                  <c:v>43007</c:v>
                </c:pt>
                <c:pt idx="29">
                  <c:v>43008</c:v>
                </c:pt>
              </c:numCache>
            </c:numRef>
          </c:cat>
          <c:val>
            <c:numRef>
              <c:f>'září '!$M$6:$M$36</c:f>
              <c:numCache>
                <c:formatCode>General</c:formatCode>
                <c:ptCount val="3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184224"/>
        <c:axId val="436760304"/>
      </c:lineChart>
      <c:dateAx>
        <c:axId val="253184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6760304"/>
        <c:crosses val="autoZero"/>
        <c:auto val="1"/>
        <c:lblOffset val="100"/>
        <c:baseTimeUnit val="days"/>
        <c:majorUnit val="1"/>
      </c:dateAx>
      <c:valAx>
        <c:axId val="4367603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53184224"/>
        <c:crosses val="autoZero"/>
        <c:crossBetween val="between"/>
      </c:valAx>
      <c:valAx>
        <c:axId val="43676142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6762544"/>
        <c:crosses val="max"/>
        <c:crossBetween val="between"/>
      </c:valAx>
      <c:dateAx>
        <c:axId val="436762544"/>
        <c:scaling>
          <c:orientation val="minMax"/>
        </c:scaling>
        <c:delete val="1"/>
        <c:axPos val="b"/>
        <c:numFmt formatCode="dd/mm/yyyy" sourceLinked="1"/>
        <c:majorTickMark val="out"/>
        <c:minorTickMark val="none"/>
        <c:tickLblPos val="nextTo"/>
        <c:crossAx val="436761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364367469656705"/>
          <c:y val="3.1537446371855467E-2"/>
          <c:w val="0.41271265060686596"/>
          <c:h val="5.9133125824477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baseline="0"/>
              <a:t>říjen 2017</a:t>
            </a:r>
            <a:endParaRPr lang="cs-CZ"/>
          </a:p>
        </c:rich>
      </c:tx>
      <c:layout>
        <c:manualLayout>
          <c:xMode val="edge"/>
          <c:yMode val="edge"/>
          <c:x val="2.7973457190672318E-2"/>
          <c:y val="2.1024964247903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5551551027135935E-2"/>
          <c:y val="0.12220801856818891"/>
          <c:w val="0.95238887370409475"/>
          <c:h val="0.67736005913478137"/>
        </c:manualLayout>
      </c:layout>
      <c:barChart>
        <c:barDir val="col"/>
        <c:grouping val="clustered"/>
        <c:varyColors val="0"/>
        <c:ser>
          <c:idx val="1"/>
          <c:order val="0"/>
          <c:tx>
            <c:v>nástřel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'leden 2017'!$A$6:$A$36</c:f>
              <c:numCache>
                <c:formatCode>dd/mm/yyyy</c:formatCode>
                <c:ptCount val="31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</c:numCache>
            </c:numRef>
          </c:cat>
          <c:val>
            <c:numRef>
              <c:f>'říjen 2017'!$E$6:$E$36</c:f>
              <c:numCache>
                <c:formatCode>General</c:formatCode>
                <c:ptCount val="3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967952"/>
        <c:axId val="454967392"/>
      </c:barChart>
      <c:lineChart>
        <c:grouping val="standard"/>
        <c:varyColors val="0"/>
        <c:ser>
          <c:idx val="0"/>
          <c:order val="1"/>
          <c:tx>
            <c:v>Počet šípů</c:v>
          </c:tx>
          <c:cat>
            <c:numRef>
              <c:f>'říjen 2017'!$A$6:$A$36</c:f>
              <c:numCache>
                <c:formatCode>dd/mm/yyyy</c:formatCode>
                <c:ptCount val="31"/>
                <c:pt idx="0">
                  <c:v>43009</c:v>
                </c:pt>
                <c:pt idx="1">
                  <c:v>43010</c:v>
                </c:pt>
                <c:pt idx="2">
                  <c:v>43011</c:v>
                </c:pt>
                <c:pt idx="3">
                  <c:v>43012</c:v>
                </c:pt>
                <c:pt idx="4">
                  <c:v>43013</c:v>
                </c:pt>
                <c:pt idx="5">
                  <c:v>43014</c:v>
                </c:pt>
                <c:pt idx="6">
                  <c:v>43015</c:v>
                </c:pt>
                <c:pt idx="7">
                  <c:v>43016</c:v>
                </c:pt>
                <c:pt idx="8">
                  <c:v>43017</c:v>
                </c:pt>
                <c:pt idx="9">
                  <c:v>43018</c:v>
                </c:pt>
                <c:pt idx="10">
                  <c:v>43019</c:v>
                </c:pt>
                <c:pt idx="11">
                  <c:v>43020</c:v>
                </c:pt>
                <c:pt idx="12">
                  <c:v>43021</c:v>
                </c:pt>
                <c:pt idx="13">
                  <c:v>43022</c:v>
                </c:pt>
                <c:pt idx="14">
                  <c:v>43023</c:v>
                </c:pt>
                <c:pt idx="15">
                  <c:v>43024</c:v>
                </c:pt>
                <c:pt idx="16">
                  <c:v>43025</c:v>
                </c:pt>
                <c:pt idx="17">
                  <c:v>43026</c:v>
                </c:pt>
                <c:pt idx="18">
                  <c:v>43027</c:v>
                </c:pt>
                <c:pt idx="19">
                  <c:v>43028</c:v>
                </c:pt>
                <c:pt idx="20">
                  <c:v>43029</c:v>
                </c:pt>
                <c:pt idx="21">
                  <c:v>43030</c:v>
                </c:pt>
                <c:pt idx="22">
                  <c:v>43031</c:v>
                </c:pt>
                <c:pt idx="23">
                  <c:v>43032</c:v>
                </c:pt>
                <c:pt idx="24">
                  <c:v>43033</c:v>
                </c:pt>
                <c:pt idx="25">
                  <c:v>43034</c:v>
                </c:pt>
                <c:pt idx="26">
                  <c:v>43035</c:v>
                </c:pt>
                <c:pt idx="27">
                  <c:v>43036</c:v>
                </c:pt>
                <c:pt idx="28">
                  <c:v>43037</c:v>
                </c:pt>
                <c:pt idx="29">
                  <c:v>43038</c:v>
                </c:pt>
                <c:pt idx="30">
                  <c:v>43039</c:v>
                </c:pt>
              </c:numCache>
            </c:numRef>
          </c:cat>
          <c:val>
            <c:numRef>
              <c:f>'říjen 2017'!$D$6:$D$36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2"/>
          <c:order val="2"/>
          <c:tx>
            <c:v>kondice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numRef>
              <c:f>'říjen 2017'!$A$6:$A$36</c:f>
              <c:numCache>
                <c:formatCode>dd/mm/yyyy</c:formatCode>
                <c:ptCount val="31"/>
                <c:pt idx="0">
                  <c:v>43009</c:v>
                </c:pt>
                <c:pt idx="1">
                  <c:v>43010</c:v>
                </c:pt>
                <c:pt idx="2">
                  <c:v>43011</c:v>
                </c:pt>
                <c:pt idx="3">
                  <c:v>43012</c:v>
                </c:pt>
                <c:pt idx="4">
                  <c:v>43013</c:v>
                </c:pt>
                <c:pt idx="5">
                  <c:v>43014</c:v>
                </c:pt>
                <c:pt idx="6">
                  <c:v>43015</c:v>
                </c:pt>
                <c:pt idx="7">
                  <c:v>43016</c:v>
                </c:pt>
                <c:pt idx="8">
                  <c:v>43017</c:v>
                </c:pt>
                <c:pt idx="9">
                  <c:v>43018</c:v>
                </c:pt>
                <c:pt idx="10">
                  <c:v>43019</c:v>
                </c:pt>
                <c:pt idx="11">
                  <c:v>43020</c:v>
                </c:pt>
                <c:pt idx="12">
                  <c:v>43021</c:v>
                </c:pt>
                <c:pt idx="13">
                  <c:v>43022</c:v>
                </c:pt>
                <c:pt idx="14">
                  <c:v>43023</c:v>
                </c:pt>
                <c:pt idx="15">
                  <c:v>43024</c:v>
                </c:pt>
                <c:pt idx="16">
                  <c:v>43025</c:v>
                </c:pt>
                <c:pt idx="17">
                  <c:v>43026</c:v>
                </c:pt>
                <c:pt idx="18">
                  <c:v>43027</c:v>
                </c:pt>
                <c:pt idx="19">
                  <c:v>43028</c:v>
                </c:pt>
                <c:pt idx="20">
                  <c:v>43029</c:v>
                </c:pt>
                <c:pt idx="21">
                  <c:v>43030</c:v>
                </c:pt>
                <c:pt idx="22">
                  <c:v>43031</c:v>
                </c:pt>
                <c:pt idx="23">
                  <c:v>43032</c:v>
                </c:pt>
                <c:pt idx="24">
                  <c:v>43033</c:v>
                </c:pt>
                <c:pt idx="25">
                  <c:v>43034</c:v>
                </c:pt>
                <c:pt idx="26">
                  <c:v>43035</c:v>
                </c:pt>
                <c:pt idx="27">
                  <c:v>43036</c:v>
                </c:pt>
                <c:pt idx="28">
                  <c:v>43037</c:v>
                </c:pt>
                <c:pt idx="29">
                  <c:v>43038</c:v>
                </c:pt>
                <c:pt idx="30">
                  <c:v>43039</c:v>
                </c:pt>
              </c:numCache>
            </c:numRef>
          </c:cat>
          <c:val>
            <c:numRef>
              <c:f>'říjen 2017'!$K$6:$K$36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3"/>
          <c:order val="3"/>
          <c:tx>
            <c:v>mentální</c:v>
          </c:tx>
          <c:spPr>
            <a:ln w="222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'říjen 2017'!$A$6:$A$36</c:f>
              <c:numCache>
                <c:formatCode>dd/mm/yyyy</c:formatCode>
                <c:ptCount val="31"/>
                <c:pt idx="0">
                  <c:v>43009</c:v>
                </c:pt>
                <c:pt idx="1">
                  <c:v>43010</c:v>
                </c:pt>
                <c:pt idx="2">
                  <c:v>43011</c:v>
                </c:pt>
                <c:pt idx="3">
                  <c:v>43012</c:v>
                </c:pt>
                <c:pt idx="4">
                  <c:v>43013</c:v>
                </c:pt>
                <c:pt idx="5">
                  <c:v>43014</c:v>
                </c:pt>
                <c:pt idx="6">
                  <c:v>43015</c:v>
                </c:pt>
                <c:pt idx="7">
                  <c:v>43016</c:v>
                </c:pt>
                <c:pt idx="8">
                  <c:v>43017</c:v>
                </c:pt>
                <c:pt idx="9">
                  <c:v>43018</c:v>
                </c:pt>
                <c:pt idx="10">
                  <c:v>43019</c:v>
                </c:pt>
                <c:pt idx="11">
                  <c:v>43020</c:v>
                </c:pt>
                <c:pt idx="12">
                  <c:v>43021</c:v>
                </c:pt>
                <c:pt idx="13">
                  <c:v>43022</c:v>
                </c:pt>
                <c:pt idx="14">
                  <c:v>43023</c:v>
                </c:pt>
                <c:pt idx="15">
                  <c:v>43024</c:v>
                </c:pt>
                <c:pt idx="16">
                  <c:v>43025</c:v>
                </c:pt>
                <c:pt idx="17">
                  <c:v>43026</c:v>
                </c:pt>
                <c:pt idx="18">
                  <c:v>43027</c:v>
                </c:pt>
                <c:pt idx="19">
                  <c:v>43028</c:v>
                </c:pt>
                <c:pt idx="20">
                  <c:v>43029</c:v>
                </c:pt>
                <c:pt idx="21">
                  <c:v>43030</c:v>
                </c:pt>
                <c:pt idx="22">
                  <c:v>43031</c:v>
                </c:pt>
                <c:pt idx="23">
                  <c:v>43032</c:v>
                </c:pt>
                <c:pt idx="24">
                  <c:v>43033</c:v>
                </c:pt>
                <c:pt idx="25">
                  <c:v>43034</c:v>
                </c:pt>
                <c:pt idx="26">
                  <c:v>43035</c:v>
                </c:pt>
                <c:pt idx="27">
                  <c:v>43036</c:v>
                </c:pt>
                <c:pt idx="28">
                  <c:v>43037</c:v>
                </c:pt>
                <c:pt idx="29">
                  <c:v>43038</c:v>
                </c:pt>
                <c:pt idx="30">
                  <c:v>43039</c:v>
                </c:pt>
              </c:numCache>
            </c:numRef>
          </c:cat>
          <c:val>
            <c:numRef>
              <c:f>'říjen 2017'!$L$6:$L$36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4"/>
          <c:order val="4"/>
          <c:tx>
            <c:v>regenerace</c:v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'říjen 2017'!$A$6:$A$36</c:f>
              <c:numCache>
                <c:formatCode>dd/mm/yyyy</c:formatCode>
                <c:ptCount val="31"/>
                <c:pt idx="0">
                  <c:v>43009</c:v>
                </c:pt>
                <c:pt idx="1">
                  <c:v>43010</c:v>
                </c:pt>
                <c:pt idx="2">
                  <c:v>43011</c:v>
                </c:pt>
                <c:pt idx="3">
                  <c:v>43012</c:v>
                </c:pt>
                <c:pt idx="4">
                  <c:v>43013</c:v>
                </c:pt>
                <c:pt idx="5">
                  <c:v>43014</c:v>
                </c:pt>
                <c:pt idx="6">
                  <c:v>43015</c:v>
                </c:pt>
                <c:pt idx="7">
                  <c:v>43016</c:v>
                </c:pt>
                <c:pt idx="8">
                  <c:v>43017</c:v>
                </c:pt>
                <c:pt idx="9">
                  <c:v>43018</c:v>
                </c:pt>
                <c:pt idx="10">
                  <c:v>43019</c:v>
                </c:pt>
                <c:pt idx="11">
                  <c:v>43020</c:v>
                </c:pt>
                <c:pt idx="12">
                  <c:v>43021</c:v>
                </c:pt>
                <c:pt idx="13">
                  <c:v>43022</c:v>
                </c:pt>
                <c:pt idx="14">
                  <c:v>43023</c:v>
                </c:pt>
                <c:pt idx="15">
                  <c:v>43024</c:v>
                </c:pt>
                <c:pt idx="16">
                  <c:v>43025</c:v>
                </c:pt>
                <c:pt idx="17">
                  <c:v>43026</c:v>
                </c:pt>
                <c:pt idx="18">
                  <c:v>43027</c:v>
                </c:pt>
                <c:pt idx="19">
                  <c:v>43028</c:v>
                </c:pt>
                <c:pt idx="20">
                  <c:v>43029</c:v>
                </c:pt>
                <c:pt idx="21">
                  <c:v>43030</c:v>
                </c:pt>
                <c:pt idx="22">
                  <c:v>43031</c:v>
                </c:pt>
                <c:pt idx="23">
                  <c:v>43032</c:v>
                </c:pt>
                <c:pt idx="24">
                  <c:v>43033</c:v>
                </c:pt>
                <c:pt idx="25">
                  <c:v>43034</c:v>
                </c:pt>
                <c:pt idx="26">
                  <c:v>43035</c:v>
                </c:pt>
                <c:pt idx="27">
                  <c:v>43036</c:v>
                </c:pt>
                <c:pt idx="28">
                  <c:v>43037</c:v>
                </c:pt>
                <c:pt idx="29">
                  <c:v>43038</c:v>
                </c:pt>
                <c:pt idx="30">
                  <c:v>43039</c:v>
                </c:pt>
              </c:numCache>
            </c:numRef>
          </c:cat>
          <c:val>
            <c:numRef>
              <c:f>'říjen 2017'!$M$6:$M$36</c:f>
              <c:numCache>
                <c:formatCode>General</c:formatCode>
                <c:ptCount val="3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966272"/>
        <c:axId val="454966832"/>
      </c:lineChart>
      <c:dateAx>
        <c:axId val="454966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54966832"/>
        <c:crosses val="autoZero"/>
        <c:auto val="1"/>
        <c:lblOffset val="100"/>
        <c:baseTimeUnit val="days"/>
        <c:majorUnit val="1"/>
      </c:dateAx>
      <c:valAx>
        <c:axId val="4549668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54966272"/>
        <c:crosses val="autoZero"/>
        <c:crossBetween val="between"/>
      </c:valAx>
      <c:valAx>
        <c:axId val="45496739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54967952"/>
        <c:crosses val="max"/>
        <c:crossBetween val="between"/>
      </c:valAx>
      <c:dateAx>
        <c:axId val="454967952"/>
        <c:scaling>
          <c:orientation val="minMax"/>
        </c:scaling>
        <c:delete val="1"/>
        <c:axPos val="b"/>
        <c:numFmt formatCode="dd/mm/yyyy" sourceLinked="1"/>
        <c:majorTickMark val="out"/>
        <c:minorTickMark val="none"/>
        <c:tickLblPos val="nextTo"/>
        <c:crossAx val="45496739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364367469656705"/>
          <c:y val="3.1537446371855467E-2"/>
          <c:w val="0.41271265060686596"/>
          <c:h val="5.9133125824477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výsledky halová 2016/2017</a:t>
            </a:r>
          </a:p>
        </c:rich>
      </c:tx>
      <c:layout>
        <c:manualLayout>
          <c:xMode val="edge"/>
          <c:yMode val="edge"/>
          <c:x val="0.32736156351791529"/>
          <c:y val="3.41880341880341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374592833876218E-2"/>
          <c:y val="0.18233678055200361"/>
          <c:w val="0.84527687296416942"/>
          <c:h val="0.743591538237207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'výsledky halová'!$G$8</c:f>
              <c:strCache>
                <c:ptCount val="1"/>
                <c:pt idx="0">
                  <c:v>H18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cat>
            <c:numRef>
              <c:f>'výsledky halová'!$D$10:$D$26</c:f>
              <c:numCache>
                <c:formatCode>dd/mm/yyyy</c:formatCode>
                <c:ptCount val="17"/>
              </c:numCache>
            </c:numRef>
          </c:cat>
          <c:val>
            <c:numRef>
              <c:f>'výsledky halová'!$G$10:$G$26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5768272"/>
        <c:axId val="145768832"/>
      </c:barChart>
      <c:catAx>
        <c:axId val="145768272"/>
        <c:scaling>
          <c:orientation val="minMax"/>
        </c:scaling>
        <c:delete val="0"/>
        <c:axPos val="b"/>
        <c:numFmt formatCode="dd/mm/yyyy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57688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5768832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5768272"/>
        <c:crossesAt val="1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856677524429964"/>
          <c:y val="0.56410405964211741"/>
          <c:w val="7.0032573289902311E-2"/>
          <c:h val="6.26783617859733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/>
              <a:t>počet výstřelů</a:t>
            </a:r>
          </a:p>
        </c:rich>
      </c:tx>
      <c:layout>
        <c:manualLayout>
          <c:xMode val="edge"/>
          <c:yMode val="edge"/>
          <c:x val="0.37796610169491524"/>
          <c:y val="4.7325426914228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67796610169492"/>
          <c:y val="0.20267619325362107"/>
          <c:w val="0.65762711864406775"/>
          <c:h val="0.58436311201840518"/>
        </c:manualLayout>
      </c:layout>
      <c:barChart>
        <c:barDir val="col"/>
        <c:grouping val="clustered"/>
        <c:varyColors val="0"/>
        <c:ser>
          <c:idx val="0"/>
          <c:order val="0"/>
          <c:tx>
            <c:v>plán</c:v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'2016-2017'!$B$5:$B$17</c:f>
              <c:strCache>
                <c:ptCount val="13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  <c:pt idx="6">
                  <c:v>duben</c:v>
                </c:pt>
                <c:pt idx="7">
                  <c:v>květen</c:v>
                </c:pt>
                <c:pt idx="8">
                  <c:v>červen</c:v>
                </c:pt>
                <c:pt idx="9">
                  <c:v>červenec</c:v>
                </c:pt>
                <c:pt idx="10">
                  <c:v>srpen</c:v>
                </c:pt>
                <c:pt idx="11">
                  <c:v>září</c:v>
                </c:pt>
                <c:pt idx="12">
                  <c:v>říjen</c:v>
                </c:pt>
              </c:strCache>
            </c:strRef>
          </c:cat>
          <c:val>
            <c:numRef>
              <c:f>'2016-2017'!$D$5:$D$17</c:f>
              <c:numCache>
                <c:formatCode>General</c:formatCode>
                <c:ptCount val="13"/>
              </c:numCache>
            </c:numRef>
          </c:val>
        </c:ser>
        <c:ser>
          <c:idx val="1"/>
          <c:order val="1"/>
          <c:tx>
            <c:v>skutečnost</c:v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'2016-2017'!$B$5:$B$17</c:f>
              <c:strCache>
                <c:ptCount val="13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  <c:pt idx="6">
                  <c:v>duben</c:v>
                </c:pt>
                <c:pt idx="7">
                  <c:v>květen</c:v>
                </c:pt>
                <c:pt idx="8">
                  <c:v>červen</c:v>
                </c:pt>
                <c:pt idx="9">
                  <c:v>červenec</c:v>
                </c:pt>
                <c:pt idx="10">
                  <c:v>srpen</c:v>
                </c:pt>
                <c:pt idx="11">
                  <c:v>září</c:v>
                </c:pt>
                <c:pt idx="12">
                  <c:v>říjen</c:v>
                </c:pt>
              </c:strCache>
            </c:strRef>
          </c:cat>
          <c:val>
            <c:numRef>
              <c:f>'2016-2017'!$D$24:$D$35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607264"/>
        <c:axId val="150607824"/>
      </c:barChart>
      <c:catAx>
        <c:axId val="15060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506078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5060782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50607264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3389830508474572"/>
          <c:y val="0.41152425391270536"/>
          <c:w val="0.11016949152542377"/>
          <c:h val="0.1265435339101130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cs-CZ"/>
              <a:t>kondiční příprava</a:t>
            </a:r>
          </a:p>
        </c:rich>
      </c:tx>
      <c:layout>
        <c:manualLayout>
          <c:xMode val="edge"/>
          <c:yMode val="edge"/>
          <c:x val="0.34804789469228059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91692496959637"/>
          <c:y val="0.19479166666666667"/>
          <c:w val="0.65704638509920243"/>
          <c:h val="0.58958333333333335"/>
        </c:manualLayout>
      </c:layout>
      <c:barChart>
        <c:barDir val="col"/>
        <c:grouping val="clustered"/>
        <c:varyColors val="0"/>
        <c:ser>
          <c:idx val="0"/>
          <c:order val="0"/>
          <c:tx>
            <c:v>plán</c:v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'2016-2017'!$B$5:$B$17</c:f>
              <c:strCache>
                <c:ptCount val="13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  <c:pt idx="6">
                  <c:v>duben</c:v>
                </c:pt>
                <c:pt idx="7">
                  <c:v>květen</c:v>
                </c:pt>
                <c:pt idx="8">
                  <c:v>červen</c:v>
                </c:pt>
                <c:pt idx="9">
                  <c:v>červenec</c:v>
                </c:pt>
                <c:pt idx="10">
                  <c:v>srpen</c:v>
                </c:pt>
                <c:pt idx="11">
                  <c:v>září</c:v>
                </c:pt>
                <c:pt idx="12">
                  <c:v>říjen</c:v>
                </c:pt>
              </c:strCache>
            </c:strRef>
          </c:cat>
          <c:val>
            <c:numRef>
              <c:f>'2016-2017'!$K$5:$K$17</c:f>
              <c:numCache>
                <c:formatCode>General</c:formatCode>
                <c:ptCount val="13"/>
              </c:numCache>
            </c:numRef>
          </c:val>
        </c:ser>
        <c:ser>
          <c:idx val="1"/>
          <c:order val="1"/>
          <c:tx>
            <c:v>skutečnost</c:v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'2016-2017'!$B$5:$B$17</c:f>
              <c:strCache>
                <c:ptCount val="13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  <c:pt idx="6">
                  <c:v>duben</c:v>
                </c:pt>
                <c:pt idx="7">
                  <c:v>květen</c:v>
                </c:pt>
                <c:pt idx="8">
                  <c:v>červen</c:v>
                </c:pt>
                <c:pt idx="9">
                  <c:v>červenec</c:v>
                </c:pt>
                <c:pt idx="10">
                  <c:v>srpen</c:v>
                </c:pt>
                <c:pt idx="11">
                  <c:v>září</c:v>
                </c:pt>
                <c:pt idx="12">
                  <c:v>říjen</c:v>
                </c:pt>
              </c:strCache>
            </c:strRef>
          </c:cat>
          <c:val>
            <c:numRef>
              <c:f>'2016-2017'!$K$24:$K$36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360912"/>
        <c:axId val="150361472"/>
      </c:barChart>
      <c:catAx>
        <c:axId val="15036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503614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5036147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50360912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3361701179542702"/>
          <c:y val="0.42812499999999998"/>
          <c:w val="0.11035671474851727"/>
          <c:h val="0.128124999999999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Výsledky terčová 2017</a:t>
            </a:r>
          </a:p>
        </c:rich>
      </c:tx>
      <c:layout>
        <c:manualLayout>
          <c:xMode val="edge"/>
          <c:yMode val="edge"/>
          <c:x val="0.35541229398021529"/>
          <c:y val="3.61010830324909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5469085619672"/>
          <c:y val="0.17087921771511411"/>
          <c:w val="0.71567100072492862"/>
          <c:h val="0.580024825416678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'výsledky terčová'!$G$8</c:f>
              <c:strCache>
                <c:ptCount val="1"/>
                <c:pt idx="0">
                  <c:v>WA720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cat>
            <c:numRef>
              <c:f>'výsledky terčová'!$D$10:$D$26</c:f>
              <c:numCache>
                <c:formatCode>dd/mm/yyyy</c:formatCode>
                <c:ptCount val="17"/>
              </c:numCache>
            </c:numRef>
          </c:cat>
          <c:val>
            <c:numRef>
              <c:f>'výsledky terčová'!$G$10:$G$26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6452112"/>
        <c:axId val="146452672"/>
      </c:barChart>
      <c:catAx>
        <c:axId val="146452112"/>
        <c:scaling>
          <c:orientation val="minMax"/>
        </c:scaling>
        <c:delete val="0"/>
        <c:axPos val="b"/>
        <c:numFmt formatCode="dd/mm/yyyy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64526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6452672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6452112"/>
        <c:crossesAt val="1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691505645800739"/>
          <c:y val="0.53429678690885662"/>
          <c:w val="0.10177705977382878"/>
          <c:h val="7.942238267148016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průměry terčová 2017</a:t>
            </a:r>
          </a:p>
        </c:rich>
      </c:tx>
      <c:layout>
        <c:manualLayout>
          <c:xMode val="edge"/>
          <c:yMode val="edge"/>
          <c:x val="0.35343436341814055"/>
          <c:y val="3.6496350364963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377007722544562E-2"/>
          <c:y val="0.18369906316454968"/>
          <c:w val="0.76214530030572836"/>
          <c:h val="0.721412341705461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'výsledky terčová'!$AM$9</c:f>
              <c:strCache>
                <c:ptCount val="1"/>
                <c:pt idx="0">
                  <c:v>kvalifikace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cat>
            <c:numRef>
              <c:f>'výsledky terčová'!$D$10:$D$26</c:f>
              <c:numCache>
                <c:formatCode>dd/mm/yyyy</c:formatCode>
                <c:ptCount val="17"/>
              </c:numCache>
            </c:numRef>
          </c:cat>
          <c:val>
            <c:numRef>
              <c:f>'výsledky terčová'!$AM$10:$AM$26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1"/>
          <c:order val="1"/>
          <c:tx>
            <c:strRef>
              <c:f>'výsledky terčová'!$AN$9</c:f>
              <c:strCache>
                <c:ptCount val="1"/>
                <c:pt idx="0">
                  <c:v>eliminace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invertIfNegative val="0"/>
          <c:cat>
            <c:numRef>
              <c:f>'výsledky terčová'!$D$10:$D$26</c:f>
              <c:numCache>
                <c:formatCode>dd/mm/yyyy</c:formatCode>
                <c:ptCount val="17"/>
              </c:numCache>
            </c:numRef>
          </c:cat>
          <c:val>
            <c:numRef>
              <c:f>'výsledky terčová'!$AN$10:$AN$26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6455472"/>
        <c:axId val="146456032"/>
      </c:barChart>
      <c:catAx>
        <c:axId val="146455472"/>
        <c:scaling>
          <c:orientation val="minMax"/>
        </c:scaling>
        <c:delete val="0"/>
        <c:axPos val="b"/>
        <c:numFmt formatCode="dd/mm/yyyy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64560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6456032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6455472"/>
        <c:crossesAt val="1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594780551928495"/>
          <c:y val="0.5364971166925302"/>
          <c:w val="0.13232848406511999"/>
          <c:h val="0.1569346897331264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výsledky terénní 2017</a:t>
            </a:r>
          </a:p>
        </c:rich>
      </c:tx>
      <c:layout>
        <c:manualLayout>
          <c:xMode val="edge"/>
          <c:yMode val="edge"/>
          <c:x val="0.37260708390832586"/>
          <c:y val="3.3057851239669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073673711393214E-2"/>
          <c:y val="0.15794364547406778"/>
          <c:w val="0.86303449396695364"/>
          <c:h val="0.77043332393368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'výsledky terénní'!$H$8</c:f>
              <c:strCache>
                <c:ptCount val="1"/>
                <c:pt idx="0">
                  <c:v>T24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cat>
            <c:numRef>
              <c:f>'výsledky terénní'!$E$10:$E$26</c:f>
              <c:numCache>
                <c:formatCode>dd/mm/yyyy</c:formatCode>
                <c:ptCount val="17"/>
              </c:numCache>
            </c:numRef>
          </c:cat>
          <c:val>
            <c:numRef>
              <c:f>'výsledky terénní'!$H$10:$H$26</c:f>
              <c:numCache>
                <c:formatCode>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6458832"/>
        <c:axId val="146459392"/>
      </c:barChart>
      <c:catAx>
        <c:axId val="146458832"/>
        <c:scaling>
          <c:orientation val="minMax"/>
        </c:scaling>
        <c:delete val="0"/>
        <c:axPos val="b"/>
        <c:numFmt formatCode="dd/mm/yyyy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64593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6459392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6458832"/>
        <c:crossesAt val="1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2930842407585645"/>
          <c:y val="0.56198491717460941"/>
          <c:w val="6.0382916053019153E-2"/>
          <c:h val="6.06063498261064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průměry terénní 2017</a:t>
            </a:r>
          </a:p>
        </c:rich>
      </c:tx>
      <c:layout>
        <c:manualLayout>
          <c:xMode val="edge"/>
          <c:yMode val="edge"/>
          <c:x val="0.36129032258064514"/>
          <c:y val="3.3240997229916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580645161290328E-2"/>
          <c:y val="0.16620527697195742"/>
          <c:w val="0.7709677419354839"/>
          <c:h val="0.761773725652714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'výsledky terénní'!$AL$9</c:f>
              <c:strCache>
                <c:ptCount val="1"/>
                <c:pt idx="0">
                  <c:v>kvalifikace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cat>
            <c:numRef>
              <c:f>'výsledky terénní'!$E$10:$E$26</c:f>
              <c:numCache>
                <c:formatCode>dd/mm/yyyy</c:formatCode>
                <c:ptCount val="17"/>
              </c:numCache>
            </c:numRef>
          </c:cat>
          <c:val>
            <c:numRef>
              <c:f>'výsledky terénní'!$AL$10:$AL$26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1"/>
          <c:order val="1"/>
          <c:tx>
            <c:strRef>
              <c:f>'výsledky terénní'!$AM$9</c:f>
              <c:strCache>
                <c:ptCount val="1"/>
                <c:pt idx="0">
                  <c:v>eliminace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invertIfNegative val="0"/>
          <c:cat>
            <c:numRef>
              <c:f>'výsledky terénní'!$E$10:$E$26</c:f>
              <c:numCache>
                <c:formatCode>dd/mm/yyyy</c:formatCode>
                <c:ptCount val="17"/>
              </c:numCache>
            </c:numRef>
          </c:cat>
          <c:val>
            <c:numRef>
              <c:f>'výsledky terénní'!$AM$10:$AM$26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46826688"/>
        <c:axId val="146827248"/>
      </c:barChart>
      <c:catAx>
        <c:axId val="146826688"/>
        <c:scaling>
          <c:orientation val="minMax"/>
        </c:scaling>
        <c:delete val="0"/>
        <c:axPos val="b"/>
        <c:numFmt formatCode="dd/mm/yyyy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68272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6827248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46826688"/>
        <c:crossesAt val="1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2903225806452"/>
          <c:y val="0.53185653732341631"/>
          <c:w val="0.1274193548387097"/>
          <c:h val="0.1191138642295751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říjen</a:t>
            </a:r>
            <a:r>
              <a:rPr lang="cs-CZ" baseline="0"/>
              <a:t> 2016</a:t>
            </a:r>
            <a:endParaRPr lang="cs-CZ"/>
          </a:p>
        </c:rich>
      </c:tx>
      <c:layout>
        <c:manualLayout>
          <c:xMode val="edge"/>
          <c:yMode val="edge"/>
          <c:x val="2.9177913793911228E-2"/>
          <c:y val="2.1024964247903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4362103660277227E-2"/>
          <c:y val="0.11870385786020496"/>
          <c:w val="0.95238887370409475"/>
          <c:h val="0.69838502338268493"/>
        </c:manualLayout>
      </c:layout>
      <c:barChart>
        <c:barDir val="col"/>
        <c:grouping val="clustered"/>
        <c:varyColors val="0"/>
        <c:ser>
          <c:idx val="1"/>
          <c:order val="0"/>
          <c:tx>
            <c:v>nástřel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'říjen 2016'!$A$6:$A$36</c:f>
              <c:numCache>
                <c:formatCode>dd/mm/yyyy</c:formatCode>
                <c:ptCount val="31"/>
                <c:pt idx="0">
                  <c:v>42644</c:v>
                </c:pt>
                <c:pt idx="1">
                  <c:v>42645</c:v>
                </c:pt>
                <c:pt idx="2">
                  <c:v>42646</c:v>
                </c:pt>
                <c:pt idx="3">
                  <c:v>42647</c:v>
                </c:pt>
                <c:pt idx="4">
                  <c:v>42648</c:v>
                </c:pt>
                <c:pt idx="5">
                  <c:v>42649</c:v>
                </c:pt>
                <c:pt idx="6">
                  <c:v>42650</c:v>
                </c:pt>
                <c:pt idx="7">
                  <c:v>42651</c:v>
                </c:pt>
                <c:pt idx="8">
                  <c:v>42652</c:v>
                </c:pt>
                <c:pt idx="9">
                  <c:v>42653</c:v>
                </c:pt>
                <c:pt idx="10">
                  <c:v>42654</c:v>
                </c:pt>
                <c:pt idx="11">
                  <c:v>42655</c:v>
                </c:pt>
                <c:pt idx="12">
                  <c:v>42656</c:v>
                </c:pt>
                <c:pt idx="13">
                  <c:v>42657</c:v>
                </c:pt>
                <c:pt idx="14">
                  <c:v>42658</c:v>
                </c:pt>
                <c:pt idx="15">
                  <c:v>42659</c:v>
                </c:pt>
                <c:pt idx="16">
                  <c:v>42660</c:v>
                </c:pt>
                <c:pt idx="17">
                  <c:v>42661</c:v>
                </c:pt>
                <c:pt idx="18">
                  <c:v>42662</c:v>
                </c:pt>
                <c:pt idx="19">
                  <c:v>42663</c:v>
                </c:pt>
                <c:pt idx="20">
                  <c:v>42664</c:v>
                </c:pt>
                <c:pt idx="21">
                  <c:v>42665</c:v>
                </c:pt>
                <c:pt idx="22">
                  <c:v>42666</c:v>
                </c:pt>
                <c:pt idx="23">
                  <c:v>42667</c:v>
                </c:pt>
                <c:pt idx="24">
                  <c:v>42668</c:v>
                </c:pt>
                <c:pt idx="25">
                  <c:v>42669</c:v>
                </c:pt>
                <c:pt idx="26">
                  <c:v>42670</c:v>
                </c:pt>
                <c:pt idx="27">
                  <c:v>42671</c:v>
                </c:pt>
                <c:pt idx="28">
                  <c:v>42672</c:v>
                </c:pt>
                <c:pt idx="29">
                  <c:v>42673</c:v>
                </c:pt>
                <c:pt idx="30">
                  <c:v>42674</c:v>
                </c:pt>
              </c:numCache>
            </c:numRef>
          </c:cat>
          <c:val>
            <c:numRef>
              <c:f>'říjen 2016'!$E$6:$E$36</c:f>
              <c:numCache>
                <c:formatCode>General</c:formatCode>
                <c:ptCount val="3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375344"/>
        <c:axId val="147374784"/>
      </c:barChart>
      <c:lineChart>
        <c:grouping val="standard"/>
        <c:varyColors val="0"/>
        <c:ser>
          <c:idx val="0"/>
          <c:order val="1"/>
          <c:tx>
            <c:v>Počet šípů</c:v>
          </c:tx>
          <c:cat>
            <c:numRef>
              <c:f>'říjen 2016'!$A$6:$A$36</c:f>
              <c:numCache>
                <c:formatCode>dd/mm/yyyy</c:formatCode>
                <c:ptCount val="31"/>
                <c:pt idx="0">
                  <c:v>42644</c:v>
                </c:pt>
                <c:pt idx="1">
                  <c:v>42645</c:v>
                </c:pt>
                <c:pt idx="2">
                  <c:v>42646</c:v>
                </c:pt>
                <c:pt idx="3">
                  <c:v>42647</c:v>
                </c:pt>
                <c:pt idx="4">
                  <c:v>42648</c:v>
                </c:pt>
                <c:pt idx="5">
                  <c:v>42649</c:v>
                </c:pt>
                <c:pt idx="6">
                  <c:v>42650</c:v>
                </c:pt>
                <c:pt idx="7">
                  <c:v>42651</c:v>
                </c:pt>
                <c:pt idx="8">
                  <c:v>42652</c:v>
                </c:pt>
                <c:pt idx="9">
                  <c:v>42653</c:v>
                </c:pt>
                <c:pt idx="10">
                  <c:v>42654</c:v>
                </c:pt>
                <c:pt idx="11">
                  <c:v>42655</c:v>
                </c:pt>
                <c:pt idx="12">
                  <c:v>42656</c:v>
                </c:pt>
                <c:pt idx="13">
                  <c:v>42657</c:v>
                </c:pt>
                <c:pt idx="14">
                  <c:v>42658</c:v>
                </c:pt>
                <c:pt idx="15">
                  <c:v>42659</c:v>
                </c:pt>
                <c:pt idx="16">
                  <c:v>42660</c:v>
                </c:pt>
                <c:pt idx="17">
                  <c:v>42661</c:v>
                </c:pt>
                <c:pt idx="18">
                  <c:v>42662</c:v>
                </c:pt>
                <c:pt idx="19">
                  <c:v>42663</c:v>
                </c:pt>
                <c:pt idx="20">
                  <c:v>42664</c:v>
                </c:pt>
                <c:pt idx="21">
                  <c:v>42665</c:v>
                </c:pt>
                <c:pt idx="22">
                  <c:v>42666</c:v>
                </c:pt>
                <c:pt idx="23">
                  <c:v>42667</c:v>
                </c:pt>
                <c:pt idx="24">
                  <c:v>42668</c:v>
                </c:pt>
                <c:pt idx="25">
                  <c:v>42669</c:v>
                </c:pt>
                <c:pt idx="26">
                  <c:v>42670</c:v>
                </c:pt>
                <c:pt idx="27">
                  <c:v>42671</c:v>
                </c:pt>
                <c:pt idx="28">
                  <c:v>42672</c:v>
                </c:pt>
                <c:pt idx="29">
                  <c:v>42673</c:v>
                </c:pt>
                <c:pt idx="30">
                  <c:v>42674</c:v>
                </c:pt>
              </c:numCache>
            </c:numRef>
          </c:cat>
          <c:val>
            <c:numRef>
              <c:f>'říjen 2016'!$D$6:$D$36</c:f>
              <c:numCache>
                <c:formatCode>0.00</c:formatCode>
                <c:ptCount val="31"/>
              </c:numCache>
            </c:numRef>
          </c:val>
          <c:smooth val="0"/>
        </c:ser>
        <c:ser>
          <c:idx val="2"/>
          <c:order val="2"/>
          <c:tx>
            <c:v>kondice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numRef>
              <c:f>'říjen 2016'!$A$6:$A$36</c:f>
              <c:numCache>
                <c:formatCode>dd/mm/yyyy</c:formatCode>
                <c:ptCount val="31"/>
                <c:pt idx="0">
                  <c:v>42644</c:v>
                </c:pt>
                <c:pt idx="1">
                  <c:v>42645</c:v>
                </c:pt>
                <c:pt idx="2">
                  <c:v>42646</c:v>
                </c:pt>
                <c:pt idx="3">
                  <c:v>42647</c:v>
                </c:pt>
                <c:pt idx="4">
                  <c:v>42648</c:v>
                </c:pt>
                <c:pt idx="5">
                  <c:v>42649</c:v>
                </c:pt>
                <c:pt idx="6">
                  <c:v>42650</c:v>
                </c:pt>
                <c:pt idx="7">
                  <c:v>42651</c:v>
                </c:pt>
                <c:pt idx="8">
                  <c:v>42652</c:v>
                </c:pt>
                <c:pt idx="9">
                  <c:v>42653</c:v>
                </c:pt>
                <c:pt idx="10">
                  <c:v>42654</c:v>
                </c:pt>
                <c:pt idx="11">
                  <c:v>42655</c:v>
                </c:pt>
                <c:pt idx="12">
                  <c:v>42656</c:v>
                </c:pt>
                <c:pt idx="13">
                  <c:v>42657</c:v>
                </c:pt>
                <c:pt idx="14">
                  <c:v>42658</c:v>
                </c:pt>
                <c:pt idx="15">
                  <c:v>42659</c:v>
                </c:pt>
                <c:pt idx="16">
                  <c:v>42660</c:v>
                </c:pt>
                <c:pt idx="17">
                  <c:v>42661</c:v>
                </c:pt>
                <c:pt idx="18">
                  <c:v>42662</c:v>
                </c:pt>
                <c:pt idx="19">
                  <c:v>42663</c:v>
                </c:pt>
                <c:pt idx="20">
                  <c:v>42664</c:v>
                </c:pt>
                <c:pt idx="21">
                  <c:v>42665</c:v>
                </c:pt>
                <c:pt idx="22">
                  <c:v>42666</c:v>
                </c:pt>
                <c:pt idx="23">
                  <c:v>42667</c:v>
                </c:pt>
                <c:pt idx="24">
                  <c:v>42668</c:v>
                </c:pt>
                <c:pt idx="25">
                  <c:v>42669</c:v>
                </c:pt>
                <c:pt idx="26">
                  <c:v>42670</c:v>
                </c:pt>
                <c:pt idx="27">
                  <c:v>42671</c:v>
                </c:pt>
                <c:pt idx="28">
                  <c:v>42672</c:v>
                </c:pt>
                <c:pt idx="29">
                  <c:v>42673</c:v>
                </c:pt>
                <c:pt idx="30">
                  <c:v>42674</c:v>
                </c:pt>
              </c:numCache>
            </c:numRef>
          </c:cat>
          <c:val>
            <c:numRef>
              <c:f>'říjen 2016'!$K$6:$K$36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3"/>
          <c:order val="3"/>
          <c:tx>
            <c:v>mentální</c:v>
          </c:tx>
          <c:spPr>
            <a:ln w="222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'říjen 2016'!$A$6:$A$36</c:f>
              <c:numCache>
                <c:formatCode>dd/mm/yyyy</c:formatCode>
                <c:ptCount val="31"/>
                <c:pt idx="0">
                  <c:v>42644</c:v>
                </c:pt>
                <c:pt idx="1">
                  <c:v>42645</c:v>
                </c:pt>
                <c:pt idx="2">
                  <c:v>42646</c:v>
                </c:pt>
                <c:pt idx="3">
                  <c:v>42647</c:v>
                </c:pt>
                <c:pt idx="4">
                  <c:v>42648</c:v>
                </c:pt>
                <c:pt idx="5">
                  <c:v>42649</c:v>
                </c:pt>
                <c:pt idx="6">
                  <c:v>42650</c:v>
                </c:pt>
                <c:pt idx="7">
                  <c:v>42651</c:v>
                </c:pt>
                <c:pt idx="8">
                  <c:v>42652</c:v>
                </c:pt>
                <c:pt idx="9">
                  <c:v>42653</c:v>
                </c:pt>
                <c:pt idx="10">
                  <c:v>42654</c:v>
                </c:pt>
                <c:pt idx="11">
                  <c:v>42655</c:v>
                </c:pt>
                <c:pt idx="12">
                  <c:v>42656</c:v>
                </c:pt>
                <c:pt idx="13">
                  <c:v>42657</c:v>
                </c:pt>
                <c:pt idx="14">
                  <c:v>42658</c:v>
                </c:pt>
                <c:pt idx="15">
                  <c:v>42659</c:v>
                </c:pt>
                <c:pt idx="16">
                  <c:v>42660</c:v>
                </c:pt>
                <c:pt idx="17">
                  <c:v>42661</c:v>
                </c:pt>
                <c:pt idx="18">
                  <c:v>42662</c:v>
                </c:pt>
                <c:pt idx="19">
                  <c:v>42663</c:v>
                </c:pt>
                <c:pt idx="20">
                  <c:v>42664</c:v>
                </c:pt>
                <c:pt idx="21">
                  <c:v>42665</c:v>
                </c:pt>
                <c:pt idx="22">
                  <c:v>42666</c:v>
                </c:pt>
                <c:pt idx="23">
                  <c:v>42667</c:v>
                </c:pt>
                <c:pt idx="24">
                  <c:v>42668</c:v>
                </c:pt>
                <c:pt idx="25">
                  <c:v>42669</c:v>
                </c:pt>
                <c:pt idx="26">
                  <c:v>42670</c:v>
                </c:pt>
                <c:pt idx="27">
                  <c:v>42671</c:v>
                </c:pt>
                <c:pt idx="28">
                  <c:v>42672</c:v>
                </c:pt>
                <c:pt idx="29">
                  <c:v>42673</c:v>
                </c:pt>
                <c:pt idx="30">
                  <c:v>42674</c:v>
                </c:pt>
              </c:numCache>
            </c:numRef>
          </c:cat>
          <c:val>
            <c:numRef>
              <c:f>'říjen 2016'!$L$6:$L$36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4"/>
          <c:order val="4"/>
          <c:tx>
            <c:v>regenerace</c:v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'říjen 2016'!$A$6:$A$36</c:f>
              <c:numCache>
                <c:formatCode>dd/mm/yyyy</c:formatCode>
                <c:ptCount val="31"/>
                <c:pt idx="0">
                  <c:v>42644</c:v>
                </c:pt>
                <c:pt idx="1">
                  <c:v>42645</c:v>
                </c:pt>
                <c:pt idx="2">
                  <c:v>42646</c:v>
                </c:pt>
                <c:pt idx="3">
                  <c:v>42647</c:v>
                </c:pt>
                <c:pt idx="4">
                  <c:v>42648</c:v>
                </c:pt>
                <c:pt idx="5">
                  <c:v>42649</c:v>
                </c:pt>
                <c:pt idx="6">
                  <c:v>42650</c:v>
                </c:pt>
                <c:pt idx="7">
                  <c:v>42651</c:v>
                </c:pt>
                <c:pt idx="8">
                  <c:v>42652</c:v>
                </c:pt>
                <c:pt idx="9">
                  <c:v>42653</c:v>
                </c:pt>
                <c:pt idx="10">
                  <c:v>42654</c:v>
                </c:pt>
                <c:pt idx="11">
                  <c:v>42655</c:v>
                </c:pt>
                <c:pt idx="12">
                  <c:v>42656</c:v>
                </c:pt>
                <c:pt idx="13">
                  <c:v>42657</c:v>
                </c:pt>
                <c:pt idx="14">
                  <c:v>42658</c:v>
                </c:pt>
                <c:pt idx="15">
                  <c:v>42659</c:v>
                </c:pt>
                <c:pt idx="16">
                  <c:v>42660</c:v>
                </c:pt>
                <c:pt idx="17">
                  <c:v>42661</c:v>
                </c:pt>
                <c:pt idx="18">
                  <c:v>42662</c:v>
                </c:pt>
                <c:pt idx="19">
                  <c:v>42663</c:v>
                </c:pt>
                <c:pt idx="20">
                  <c:v>42664</c:v>
                </c:pt>
                <c:pt idx="21">
                  <c:v>42665</c:v>
                </c:pt>
                <c:pt idx="22">
                  <c:v>42666</c:v>
                </c:pt>
                <c:pt idx="23">
                  <c:v>42667</c:v>
                </c:pt>
                <c:pt idx="24">
                  <c:v>42668</c:v>
                </c:pt>
                <c:pt idx="25">
                  <c:v>42669</c:v>
                </c:pt>
                <c:pt idx="26">
                  <c:v>42670</c:v>
                </c:pt>
                <c:pt idx="27">
                  <c:v>42671</c:v>
                </c:pt>
                <c:pt idx="28">
                  <c:v>42672</c:v>
                </c:pt>
                <c:pt idx="29">
                  <c:v>42673</c:v>
                </c:pt>
                <c:pt idx="30">
                  <c:v>42674</c:v>
                </c:pt>
              </c:numCache>
            </c:numRef>
          </c:cat>
          <c:val>
            <c:numRef>
              <c:f>'říjen 2016'!$M$6:$M$36</c:f>
              <c:numCache>
                <c:formatCode>General</c:formatCode>
                <c:ptCount val="3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73664"/>
        <c:axId val="147374224"/>
      </c:lineChart>
      <c:dateAx>
        <c:axId val="147373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7374224"/>
        <c:crosses val="autoZero"/>
        <c:auto val="1"/>
        <c:lblOffset val="100"/>
        <c:baseTimeUnit val="days"/>
        <c:majorUnit val="1"/>
      </c:dateAx>
      <c:valAx>
        <c:axId val="1473742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7373664"/>
        <c:crosses val="autoZero"/>
        <c:crossBetween val="between"/>
      </c:valAx>
      <c:valAx>
        <c:axId val="14737478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7375344"/>
        <c:crosses val="max"/>
        <c:crossBetween val="between"/>
      </c:valAx>
      <c:dateAx>
        <c:axId val="147375344"/>
        <c:scaling>
          <c:orientation val="minMax"/>
        </c:scaling>
        <c:delete val="1"/>
        <c:axPos val="b"/>
        <c:numFmt formatCode="dd/mm/yyyy" sourceLinked="1"/>
        <c:majorTickMark val="out"/>
        <c:minorTickMark val="none"/>
        <c:tickLblPos val="nextTo"/>
        <c:crossAx val="147374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243921809332812"/>
          <c:y val="3.4954141021222795E-2"/>
          <c:w val="0.41271265060686596"/>
          <c:h val="5.9133125824477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listopad 2016</a:t>
            </a:r>
          </a:p>
        </c:rich>
      </c:tx>
      <c:layout>
        <c:manualLayout>
          <c:xMode val="edge"/>
          <c:yMode val="edge"/>
          <c:x val="2.5564543984194495E-2"/>
          <c:y val="1.75208035399197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4362103660277227E-2"/>
          <c:y val="0.11870385786020496"/>
          <c:w val="0.95238887370409475"/>
          <c:h val="0.66334341630284555"/>
        </c:manualLayout>
      </c:layout>
      <c:barChart>
        <c:barDir val="col"/>
        <c:grouping val="clustered"/>
        <c:varyColors val="0"/>
        <c:ser>
          <c:idx val="1"/>
          <c:order val="0"/>
          <c:tx>
            <c:v>nástřel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'říjen 2016'!$A$6:$A$36</c:f>
              <c:numCache>
                <c:formatCode>dd/mm/yyyy</c:formatCode>
                <c:ptCount val="31"/>
                <c:pt idx="0">
                  <c:v>42644</c:v>
                </c:pt>
                <c:pt idx="1">
                  <c:v>42645</c:v>
                </c:pt>
                <c:pt idx="2">
                  <c:v>42646</c:v>
                </c:pt>
                <c:pt idx="3">
                  <c:v>42647</c:v>
                </c:pt>
                <c:pt idx="4">
                  <c:v>42648</c:v>
                </c:pt>
                <c:pt idx="5">
                  <c:v>42649</c:v>
                </c:pt>
                <c:pt idx="6">
                  <c:v>42650</c:v>
                </c:pt>
                <c:pt idx="7">
                  <c:v>42651</c:v>
                </c:pt>
                <c:pt idx="8">
                  <c:v>42652</c:v>
                </c:pt>
                <c:pt idx="9">
                  <c:v>42653</c:v>
                </c:pt>
                <c:pt idx="10">
                  <c:v>42654</c:v>
                </c:pt>
                <c:pt idx="11">
                  <c:v>42655</c:v>
                </c:pt>
                <c:pt idx="12">
                  <c:v>42656</c:v>
                </c:pt>
                <c:pt idx="13">
                  <c:v>42657</c:v>
                </c:pt>
                <c:pt idx="14">
                  <c:v>42658</c:v>
                </c:pt>
                <c:pt idx="15">
                  <c:v>42659</c:v>
                </c:pt>
                <c:pt idx="16">
                  <c:v>42660</c:v>
                </c:pt>
                <c:pt idx="17">
                  <c:v>42661</c:v>
                </c:pt>
                <c:pt idx="18">
                  <c:v>42662</c:v>
                </c:pt>
                <c:pt idx="19">
                  <c:v>42663</c:v>
                </c:pt>
                <c:pt idx="20">
                  <c:v>42664</c:v>
                </c:pt>
                <c:pt idx="21">
                  <c:v>42665</c:v>
                </c:pt>
                <c:pt idx="22">
                  <c:v>42666</c:v>
                </c:pt>
                <c:pt idx="23">
                  <c:v>42667</c:v>
                </c:pt>
                <c:pt idx="24">
                  <c:v>42668</c:v>
                </c:pt>
                <c:pt idx="25">
                  <c:v>42669</c:v>
                </c:pt>
                <c:pt idx="26">
                  <c:v>42670</c:v>
                </c:pt>
                <c:pt idx="27">
                  <c:v>42671</c:v>
                </c:pt>
                <c:pt idx="28">
                  <c:v>42672</c:v>
                </c:pt>
                <c:pt idx="29">
                  <c:v>42673</c:v>
                </c:pt>
                <c:pt idx="30">
                  <c:v>42674</c:v>
                </c:pt>
              </c:numCache>
            </c:numRef>
          </c:cat>
          <c:val>
            <c:numRef>
              <c:f>'listopad '!$E$6:$E$36</c:f>
              <c:numCache>
                <c:formatCode>General</c:formatCode>
                <c:ptCount val="3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666976"/>
        <c:axId val="271664176"/>
      </c:barChart>
      <c:lineChart>
        <c:grouping val="standard"/>
        <c:varyColors val="0"/>
        <c:ser>
          <c:idx val="0"/>
          <c:order val="1"/>
          <c:tx>
            <c:v>Počet šípů</c:v>
          </c:tx>
          <c:cat>
            <c:numRef>
              <c:f>'listopad '!$A$6:$A$36</c:f>
              <c:numCache>
                <c:formatCode>dd/mm/yyyy</c:formatCode>
                <c:ptCount val="31"/>
                <c:pt idx="0">
                  <c:v>42675</c:v>
                </c:pt>
                <c:pt idx="1">
                  <c:v>42676</c:v>
                </c:pt>
                <c:pt idx="2">
                  <c:v>42677</c:v>
                </c:pt>
                <c:pt idx="3">
                  <c:v>42678</c:v>
                </c:pt>
                <c:pt idx="4">
                  <c:v>42679</c:v>
                </c:pt>
                <c:pt idx="5">
                  <c:v>42680</c:v>
                </c:pt>
                <c:pt idx="6">
                  <c:v>42681</c:v>
                </c:pt>
                <c:pt idx="7">
                  <c:v>42682</c:v>
                </c:pt>
                <c:pt idx="8">
                  <c:v>42683</c:v>
                </c:pt>
                <c:pt idx="9">
                  <c:v>42684</c:v>
                </c:pt>
                <c:pt idx="10">
                  <c:v>42685</c:v>
                </c:pt>
                <c:pt idx="11">
                  <c:v>42686</c:v>
                </c:pt>
                <c:pt idx="12">
                  <c:v>42687</c:v>
                </c:pt>
                <c:pt idx="13">
                  <c:v>42688</c:v>
                </c:pt>
                <c:pt idx="14">
                  <c:v>42689</c:v>
                </c:pt>
                <c:pt idx="15">
                  <c:v>42690</c:v>
                </c:pt>
                <c:pt idx="16">
                  <c:v>42691</c:v>
                </c:pt>
                <c:pt idx="17">
                  <c:v>42692</c:v>
                </c:pt>
                <c:pt idx="18">
                  <c:v>42693</c:v>
                </c:pt>
                <c:pt idx="19">
                  <c:v>42694</c:v>
                </c:pt>
                <c:pt idx="20">
                  <c:v>42695</c:v>
                </c:pt>
                <c:pt idx="21">
                  <c:v>42696</c:v>
                </c:pt>
                <c:pt idx="22">
                  <c:v>42697</c:v>
                </c:pt>
                <c:pt idx="23">
                  <c:v>42698</c:v>
                </c:pt>
                <c:pt idx="24">
                  <c:v>42699</c:v>
                </c:pt>
                <c:pt idx="25">
                  <c:v>42700</c:v>
                </c:pt>
                <c:pt idx="26">
                  <c:v>42701</c:v>
                </c:pt>
                <c:pt idx="27">
                  <c:v>42702</c:v>
                </c:pt>
                <c:pt idx="28">
                  <c:v>42703</c:v>
                </c:pt>
                <c:pt idx="29">
                  <c:v>42704</c:v>
                </c:pt>
              </c:numCache>
            </c:numRef>
          </c:cat>
          <c:val>
            <c:numRef>
              <c:f>'listopad '!$D$6:$D$35</c:f>
              <c:numCache>
                <c:formatCode>General</c:formatCode>
                <c:ptCount val="30"/>
              </c:numCache>
            </c:numRef>
          </c:val>
          <c:smooth val="0"/>
        </c:ser>
        <c:ser>
          <c:idx val="2"/>
          <c:order val="2"/>
          <c:tx>
            <c:v>kondice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numRef>
              <c:f>'listopad '!$A$6:$A$36</c:f>
              <c:numCache>
                <c:formatCode>dd/mm/yyyy</c:formatCode>
                <c:ptCount val="31"/>
                <c:pt idx="0">
                  <c:v>42675</c:v>
                </c:pt>
                <c:pt idx="1">
                  <c:v>42676</c:v>
                </c:pt>
                <c:pt idx="2">
                  <c:v>42677</c:v>
                </c:pt>
                <c:pt idx="3">
                  <c:v>42678</c:v>
                </c:pt>
                <c:pt idx="4">
                  <c:v>42679</c:v>
                </c:pt>
                <c:pt idx="5">
                  <c:v>42680</c:v>
                </c:pt>
                <c:pt idx="6">
                  <c:v>42681</c:v>
                </c:pt>
                <c:pt idx="7">
                  <c:v>42682</c:v>
                </c:pt>
                <c:pt idx="8">
                  <c:v>42683</c:v>
                </c:pt>
                <c:pt idx="9">
                  <c:v>42684</c:v>
                </c:pt>
                <c:pt idx="10">
                  <c:v>42685</c:v>
                </c:pt>
                <c:pt idx="11">
                  <c:v>42686</c:v>
                </c:pt>
                <c:pt idx="12">
                  <c:v>42687</c:v>
                </c:pt>
                <c:pt idx="13">
                  <c:v>42688</c:v>
                </c:pt>
                <c:pt idx="14">
                  <c:v>42689</c:v>
                </c:pt>
                <c:pt idx="15">
                  <c:v>42690</c:v>
                </c:pt>
                <c:pt idx="16">
                  <c:v>42691</c:v>
                </c:pt>
                <c:pt idx="17">
                  <c:v>42692</c:v>
                </c:pt>
                <c:pt idx="18">
                  <c:v>42693</c:v>
                </c:pt>
                <c:pt idx="19">
                  <c:v>42694</c:v>
                </c:pt>
                <c:pt idx="20">
                  <c:v>42695</c:v>
                </c:pt>
                <c:pt idx="21">
                  <c:v>42696</c:v>
                </c:pt>
                <c:pt idx="22">
                  <c:v>42697</c:v>
                </c:pt>
                <c:pt idx="23">
                  <c:v>42698</c:v>
                </c:pt>
                <c:pt idx="24">
                  <c:v>42699</c:v>
                </c:pt>
                <c:pt idx="25">
                  <c:v>42700</c:v>
                </c:pt>
                <c:pt idx="26">
                  <c:v>42701</c:v>
                </c:pt>
                <c:pt idx="27">
                  <c:v>42702</c:v>
                </c:pt>
                <c:pt idx="28">
                  <c:v>42703</c:v>
                </c:pt>
                <c:pt idx="29">
                  <c:v>42704</c:v>
                </c:pt>
              </c:numCache>
            </c:numRef>
          </c:cat>
          <c:val>
            <c:numRef>
              <c:f>'listopad '!$K$6:$K$35</c:f>
              <c:numCache>
                <c:formatCode>General</c:formatCode>
                <c:ptCount val="30"/>
              </c:numCache>
            </c:numRef>
          </c:val>
          <c:smooth val="0"/>
        </c:ser>
        <c:ser>
          <c:idx val="3"/>
          <c:order val="3"/>
          <c:tx>
            <c:v>mentální</c:v>
          </c:tx>
          <c:spPr>
            <a:ln w="222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'listopad '!$A$6:$A$36</c:f>
              <c:numCache>
                <c:formatCode>dd/mm/yyyy</c:formatCode>
                <c:ptCount val="31"/>
                <c:pt idx="0">
                  <c:v>42675</c:v>
                </c:pt>
                <c:pt idx="1">
                  <c:v>42676</c:v>
                </c:pt>
                <c:pt idx="2">
                  <c:v>42677</c:v>
                </c:pt>
                <c:pt idx="3">
                  <c:v>42678</c:v>
                </c:pt>
                <c:pt idx="4">
                  <c:v>42679</c:v>
                </c:pt>
                <c:pt idx="5">
                  <c:v>42680</c:v>
                </c:pt>
                <c:pt idx="6">
                  <c:v>42681</c:v>
                </c:pt>
                <c:pt idx="7">
                  <c:v>42682</c:v>
                </c:pt>
                <c:pt idx="8">
                  <c:v>42683</c:v>
                </c:pt>
                <c:pt idx="9">
                  <c:v>42684</c:v>
                </c:pt>
                <c:pt idx="10">
                  <c:v>42685</c:v>
                </c:pt>
                <c:pt idx="11">
                  <c:v>42686</c:v>
                </c:pt>
                <c:pt idx="12">
                  <c:v>42687</c:v>
                </c:pt>
                <c:pt idx="13">
                  <c:v>42688</c:v>
                </c:pt>
                <c:pt idx="14">
                  <c:v>42689</c:v>
                </c:pt>
                <c:pt idx="15">
                  <c:v>42690</c:v>
                </c:pt>
                <c:pt idx="16">
                  <c:v>42691</c:v>
                </c:pt>
                <c:pt idx="17">
                  <c:v>42692</c:v>
                </c:pt>
                <c:pt idx="18">
                  <c:v>42693</c:v>
                </c:pt>
                <c:pt idx="19">
                  <c:v>42694</c:v>
                </c:pt>
                <c:pt idx="20">
                  <c:v>42695</c:v>
                </c:pt>
                <c:pt idx="21">
                  <c:v>42696</c:v>
                </c:pt>
                <c:pt idx="22">
                  <c:v>42697</c:v>
                </c:pt>
                <c:pt idx="23">
                  <c:v>42698</c:v>
                </c:pt>
                <c:pt idx="24">
                  <c:v>42699</c:v>
                </c:pt>
                <c:pt idx="25">
                  <c:v>42700</c:v>
                </c:pt>
                <c:pt idx="26">
                  <c:v>42701</c:v>
                </c:pt>
                <c:pt idx="27">
                  <c:v>42702</c:v>
                </c:pt>
                <c:pt idx="28">
                  <c:v>42703</c:v>
                </c:pt>
                <c:pt idx="29">
                  <c:v>42704</c:v>
                </c:pt>
              </c:numCache>
            </c:numRef>
          </c:cat>
          <c:val>
            <c:numRef>
              <c:f>'listopad '!$L$6:$L$36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4"/>
          <c:order val="4"/>
          <c:tx>
            <c:v>regenerace</c:v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'listopad '!$A$6:$A$36</c:f>
              <c:numCache>
                <c:formatCode>dd/mm/yyyy</c:formatCode>
                <c:ptCount val="31"/>
                <c:pt idx="0">
                  <c:v>42675</c:v>
                </c:pt>
                <c:pt idx="1">
                  <c:v>42676</c:v>
                </c:pt>
                <c:pt idx="2">
                  <c:v>42677</c:v>
                </c:pt>
                <c:pt idx="3">
                  <c:v>42678</c:v>
                </c:pt>
                <c:pt idx="4">
                  <c:v>42679</c:v>
                </c:pt>
                <c:pt idx="5">
                  <c:v>42680</c:v>
                </c:pt>
                <c:pt idx="6">
                  <c:v>42681</c:v>
                </c:pt>
                <c:pt idx="7">
                  <c:v>42682</c:v>
                </c:pt>
                <c:pt idx="8">
                  <c:v>42683</c:v>
                </c:pt>
                <c:pt idx="9">
                  <c:v>42684</c:v>
                </c:pt>
                <c:pt idx="10">
                  <c:v>42685</c:v>
                </c:pt>
                <c:pt idx="11">
                  <c:v>42686</c:v>
                </c:pt>
                <c:pt idx="12">
                  <c:v>42687</c:v>
                </c:pt>
                <c:pt idx="13">
                  <c:v>42688</c:v>
                </c:pt>
                <c:pt idx="14">
                  <c:v>42689</c:v>
                </c:pt>
                <c:pt idx="15">
                  <c:v>42690</c:v>
                </c:pt>
                <c:pt idx="16">
                  <c:v>42691</c:v>
                </c:pt>
                <c:pt idx="17">
                  <c:v>42692</c:v>
                </c:pt>
                <c:pt idx="18">
                  <c:v>42693</c:v>
                </c:pt>
                <c:pt idx="19">
                  <c:v>42694</c:v>
                </c:pt>
                <c:pt idx="20">
                  <c:v>42695</c:v>
                </c:pt>
                <c:pt idx="21">
                  <c:v>42696</c:v>
                </c:pt>
                <c:pt idx="22">
                  <c:v>42697</c:v>
                </c:pt>
                <c:pt idx="23">
                  <c:v>42698</c:v>
                </c:pt>
                <c:pt idx="24">
                  <c:v>42699</c:v>
                </c:pt>
                <c:pt idx="25">
                  <c:v>42700</c:v>
                </c:pt>
                <c:pt idx="26">
                  <c:v>42701</c:v>
                </c:pt>
                <c:pt idx="27">
                  <c:v>42702</c:v>
                </c:pt>
                <c:pt idx="28">
                  <c:v>42703</c:v>
                </c:pt>
                <c:pt idx="29">
                  <c:v>42704</c:v>
                </c:pt>
              </c:numCache>
            </c:numRef>
          </c:cat>
          <c:val>
            <c:numRef>
              <c:f>'listopad '!$M$6:$M$36</c:f>
              <c:numCache>
                <c:formatCode>General</c:formatCode>
                <c:ptCount val="3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678176"/>
        <c:axId val="271670336"/>
      </c:lineChart>
      <c:dateAx>
        <c:axId val="271678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1670336"/>
        <c:crosses val="autoZero"/>
        <c:auto val="1"/>
        <c:lblOffset val="100"/>
        <c:baseTimeUnit val="days"/>
        <c:majorUnit val="1"/>
      </c:dateAx>
      <c:valAx>
        <c:axId val="2716703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1678176"/>
        <c:crosses val="autoZero"/>
        <c:crossBetween val="between"/>
      </c:valAx>
      <c:valAx>
        <c:axId val="2716641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1666976"/>
        <c:crosses val="max"/>
        <c:crossBetween val="between"/>
      </c:valAx>
      <c:dateAx>
        <c:axId val="271666976"/>
        <c:scaling>
          <c:orientation val="minMax"/>
        </c:scaling>
        <c:delete val="1"/>
        <c:axPos val="b"/>
        <c:numFmt formatCode="dd/mm/yyyy" sourceLinked="1"/>
        <c:majorTickMark val="out"/>
        <c:minorTickMark val="none"/>
        <c:tickLblPos val="nextTo"/>
        <c:crossAx val="2716641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364367469656705"/>
          <c:y val="2.7945819605254916E-2"/>
          <c:w val="0.41271265060686596"/>
          <c:h val="5.9133125824477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prosinec</a:t>
            </a:r>
            <a:r>
              <a:rPr lang="cs-CZ" baseline="0"/>
              <a:t> 2016</a:t>
            </a:r>
            <a:endParaRPr lang="cs-CZ"/>
          </a:p>
        </c:rich>
      </c:tx>
      <c:layout>
        <c:manualLayout>
          <c:xMode val="edge"/>
          <c:yMode val="edge"/>
          <c:x val="2.4360087380955589E-2"/>
          <c:y val="1.40166428319357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4362103660277227E-2"/>
          <c:y val="0.11870385786020496"/>
          <c:w val="0.95238887370409475"/>
          <c:h val="0.66334341630284555"/>
        </c:manualLayout>
      </c:layout>
      <c:barChart>
        <c:barDir val="col"/>
        <c:grouping val="clustered"/>
        <c:varyColors val="0"/>
        <c:ser>
          <c:idx val="1"/>
          <c:order val="0"/>
          <c:tx>
            <c:v>nástřel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prosinec!$A$6:$A$36</c:f>
              <c:numCache>
                <c:formatCode>dd/mm/yyyy</c:formatCode>
                <c:ptCount val="31"/>
                <c:pt idx="0">
                  <c:v>42705</c:v>
                </c:pt>
                <c:pt idx="1">
                  <c:v>42706</c:v>
                </c:pt>
                <c:pt idx="2">
                  <c:v>42707</c:v>
                </c:pt>
                <c:pt idx="3">
                  <c:v>42708</c:v>
                </c:pt>
                <c:pt idx="4">
                  <c:v>42709</c:v>
                </c:pt>
                <c:pt idx="5">
                  <c:v>42710</c:v>
                </c:pt>
                <c:pt idx="6">
                  <c:v>42711</c:v>
                </c:pt>
                <c:pt idx="7">
                  <c:v>42712</c:v>
                </c:pt>
                <c:pt idx="8">
                  <c:v>42713</c:v>
                </c:pt>
                <c:pt idx="9">
                  <c:v>42714</c:v>
                </c:pt>
                <c:pt idx="10">
                  <c:v>42715</c:v>
                </c:pt>
                <c:pt idx="11">
                  <c:v>42716</c:v>
                </c:pt>
                <c:pt idx="12">
                  <c:v>42717</c:v>
                </c:pt>
                <c:pt idx="13">
                  <c:v>42718</c:v>
                </c:pt>
                <c:pt idx="14">
                  <c:v>42719</c:v>
                </c:pt>
                <c:pt idx="15">
                  <c:v>42720</c:v>
                </c:pt>
                <c:pt idx="16">
                  <c:v>42721</c:v>
                </c:pt>
                <c:pt idx="17">
                  <c:v>42722</c:v>
                </c:pt>
                <c:pt idx="18">
                  <c:v>42723</c:v>
                </c:pt>
                <c:pt idx="19">
                  <c:v>42724</c:v>
                </c:pt>
                <c:pt idx="20">
                  <c:v>42725</c:v>
                </c:pt>
                <c:pt idx="21">
                  <c:v>42726</c:v>
                </c:pt>
                <c:pt idx="22">
                  <c:v>42727</c:v>
                </c:pt>
                <c:pt idx="23">
                  <c:v>42728</c:v>
                </c:pt>
                <c:pt idx="24">
                  <c:v>42729</c:v>
                </c:pt>
                <c:pt idx="25">
                  <c:v>42730</c:v>
                </c:pt>
                <c:pt idx="26">
                  <c:v>42731</c:v>
                </c:pt>
                <c:pt idx="27">
                  <c:v>42732</c:v>
                </c:pt>
                <c:pt idx="28">
                  <c:v>42733</c:v>
                </c:pt>
                <c:pt idx="29">
                  <c:v>42734</c:v>
                </c:pt>
                <c:pt idx="30">
                  <c:v>42735</c:v>
                </c:pt>
              </c:numCache>
            </c:numRef>
          </c:cat>
          <c:val>
            <c:numRef>
              <c:f>prosinec!$E$6:$E$36</c:f>
              <c:numCache>
                <c:formatCode>General</c:formatCode>
                <c:ptCount val="3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9627968"/>
        <c:axId val="279617328"/>
      </c:barChart>
      <c:lineChart>
        <c:grouping val="standard"/>
        <c:varyColors val="0"/>
        <c:ser>
          <c:idx val="0"/>
          <c:order val="1"/>
          <c:tx>
            <c:v>Počet šípů</c:v>
          </c:tx>
          <c:cat>
            <c:numRef>
              <c:f>prosinec!$A$6:$A$36</c:f>
              <c:numCache>
                <c:formatCode>dd/mm/yyyy</c:formatCode>
                <c:ptCount val="31"/>
                <c:pt idx="0">
                  <c:v>42705</c:v>
                </c:pt>
                <c:pt idx="1">
                  <c:v>42706</c:v>
                </c:pt>
                <c:pt idx="2">
                  <c:v>42707</c:v>
                </c:pt>
                <c:pt idx="3">
                  <c:v>42708</c:v>
                </c:pt>
                <c:pt idx="4">
                  <c:v>42709</c:v>
                </c:pt>
                <c:pt idx="5">
                  <c:v>42710</c:v>
                </c:pt>
                <c:pt idx="6">
                  <c:v>42711</c:v>
                </c:pt>
                <c:pt idx="7">
                  <c:v>42712</c:v>
                </c:pt>
                <c:pt idx="8">
                  <c:v>42713</c:v>
                </c:pt>
                <c:pt idx="9">
                  <c:v>42714</c:v>
                </c:pt>
                <c:pt idx="10">
                  <c:v>42715</c:v>
                </c:pt>
                <c:pt idx="11">
                  <c:v>42716</c:v>
                </c:pt>
                <c:pt idx="12">
                  <c:v>42717</c:v>
                </c:pt>
                <c:pt idx="13">
                  <c:v>42718</c:v>
                </c:pt>
                <c:pt idx="14">
                  <c:v>42719</c:v>
                </c:pt>
                <c:pt idx="15">
                  <c:v>42720</c:v>
                </c:pt>
                <c:pt idx="16">
                  <c:v>42721</c:v>
                </c:pt>
                <c:pt idx="17">
                  <c:v>42722</c:v>
                </c:pt>
                <c:pt idx="18">
                  <c:v>42723</c:v>
                </c:pt>
                <c:pt idx="19">
                  <c:v>42724</c:v>
                </c:pt>
                <c:pt idx="20">
                  <c:v>42725</c:v>
                </c:pt>
                <c:pt idx="21">
                  <c:v>42726</c:v>
                </c:pt>
                <c:pt idx="22">
                  <c:v>42727</c:v>
                </c:pt>
                <c:pt idx="23">
                  <c:v>42728</c:v>
                </c:pt>
                <c:pt idx="24">
                  <c:v>42729</c:v>
                </c:pt>
                <c:pt idx="25">
                  <c:v>42730</c:v>
                </c:pt>
                <c:pt idx="26">
                  <c:v>42731</c:v>
                </c:pt>
                <c:pt idx="27">
                  <c:v>42732</c:v>
                </c:pt>
                <c:pt idx="28">
                  <c:v>42733</c:v>
                </c:pt>
                <c:pt idx="29">
                  <c:v>42734</c:v>
                </c:pt>
                <c:pt idx="30">
                  <c:v>42735</c:v>
                </c:pt>
              </c:numCache>
            </c:numRef>
          </c:cat>
          <c:val>
            <c:numRef>
              <c:f>prosinec!$D$6:$D$36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2"/>
          <c:order val="2"/>
          <c:tx>
            <c:v>kondice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  <a:round/>
              </a:ln>
              <a:effectLst/>
            </c:spPr>
          </c:marker>
          <c:cat>
            <c:numRef>
              <c:f>prosinec!$A$6:$A$36</c:f>
              <c:numCache>
                <c:formatCode>dd/mm/yyyy</c:formatCode>
                <c:ptCount val="31"/>
                <c:pt idx="0">
                  <c:v>42705</c:v>
                </c:pt>
                <c:pt idx="1">
                  <c:v>42706</c:v>
                </c:pt>
                <c:pt idx="2">
                  <c:v>42707</c:v>
                </c:pt>
                <c:pt idx="3">
                  <c:v>42708</c:v>
                </c:pt>
                <c:pt idx="4">
                  <c:v>42709</c:v>
                </c:pt>
                <c:pt idx="5">
                  <c:v>42710</c:v>
                </c:pt>
                <c:pt idx="6">
                  <c:v>42711</c:v>
                </c:pt>
                <c:pt idx="7">
                  <c:v>42712</c:v>
                </c:pt>
                <c:pt idx="8">
                  <c:v>42713</c:v>
                </c:pt>
                <c:pt idx="9">
                  <c:v>42714</c:v>
                </c:pt>
                <c:pt idx="10">
                  <c:v>42715</c:v>
                </c:pt>
                <c:pt idx="11">
                  <c:v>42716</c:v>
                </c:pt>
                <c:pt idx="12">
                  <c:v>42717</c:v>
                </c:pt>
                <c:pt idx="13">
                  <c:v>42718</c:v>
                </c:pt>
                <c:pt idx="14">
                  <c:v>42719</c:v>
                </c:pt>
                <c:pt idx="15">
                  <c:v>42720</c:v>
                </c:pt>
                <c:pt idx="16">
                  <c:v>42721</c:v>
                </c:pt>
                <c:pt idx="17">
                  <c:v>42722</c:v>
                </c:pt>
                <c:pt idx="18">
                  <c:v>42723</c:v>
                </c:pt>
                <c:pt idx="19">
                  <c:v>42724</c:v>
                </c:pt>
                <c:pt idx="20">
                  <c:v>42725</c:v>
                </c:pt>
                <c:pt idx="21">
                  <c:v>42726</c:v>
                </c:pt>
                <c:pt idx="22">
                  <c:v>42727</c:v>
                </c:pt>
                <c:pt idx="23">
                  <c:v>42728</c:v>
                </c:pt>
                <c:pt idx="24">
                  <c:v>42729</c:v>
                </c:pt>
                <c:pt idx="25">
                  <c:v>42730</c:v>
                </c:pt>
                <c:pt idx="26">
                  <c:v>42731</c:v>
                </c:pt>
                <c:pt idx="27">
                  <c:v>42732</c:v>
                </c:pt>
                <c:pt idx="28">
                  <c:v>42733</c:v>
                </c:pt>
                <c:pt idx="29">
                  <c:v>42734</c:v>
                </c:pt>
                <c:pt idx="30">
                  <c:v>42735</c:v>
                </c:pt>
              </c:numCache>
            </c:numRef>
          </c:cat>
          <c:val>
            <c:numRef>
              <c:f>prosinec!$K$6:$K$36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3"/>
          <c:order val="3"/>
          <c:tx>
            <c:v>mentální</c:v>
          </c:tx>
          <c:spPr>
            <a:ln w="222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prosinec!$A$6:$A$36</c:f>
              <c:numCache>
                <c:formatCode>dd/mm/yyyy</c:formatCode>
                <c:ptCount val="31"/>
                <c:pt idx="0">
                  <c:v>42705</c:v>
                </c:pt>
                <c:pt idx="1">
                  <c:v>42706</c:v>
                </c:pt>
                <c:pt idx="2">
                  <c:v>42707</c:v>
                </c:pt>
                <c:pt idx="3">
                  <c:v>42708</c:v>
                </c:pt>
                <c:pt idx="4">
                  <c:v>42709</c:v>
                </c:pt>
                <c:pt idx="5">
                  <c:v>42710</c:v>
                </c:pt>
                <c:pt idx="6">
                  <c:v>42711</c:v>
                </c:pt>
                <c:pt idx="7">
                  <c:v>42712</c:v>
                </c:pt>
                <c:pt idx="8">
                  <c:v>42713</c:v>
                </c:pt>
                <c:pt idx="9">
                  <c:v>42714</c:v>
                </c:pt>
                <c:pt idx="10">
                  <c:v>42715</c:v>
                </c:pt>
                <c:pt idx="11">
                  <c:v>42716</c:v>
                </c:pt>
                <c:pt idx="12">
                  <c:v>42717</c:v>
                </c:pt>
                <c:pt idx="13">
                  <c:v>42718</c:v>
                </c:pt>
                <c:pt idx="14">
                  <c:v>42719</c:v>
                </c:pt>
                <c:pt idx="15">
                  <c:v>42720</c:v>
                </c:pt>
                <c:pt idx="16">
                  <c:v>42721</c:v>
                </c:pt>
                <c:pt idx="17">
                  <c:v>42722</c:v>
                </c:pt>
                <c:pt idx="18">
                  <c:v>42723</c:v>
                </c:pt>
                <c:pt idx="19">
                  <c:v>42724</c:v>
                </c:pt>
                <c:pt idx="20">
                  <c:v>42725</c:v>
                </c:pt>
                <c:pt idx="21">
                  <c:v>42726</c:v>
                </c:pt>
                <c:pt idx="22">
                  <c:v>42727</c:v>
                </c:pt>
                <c:pt idx="23">
                  <c:v>42728</c:v>
                </c:pt>
                <c:pt idx="24">
                  <c:v>42729</c:v>
                </c:pt>
                <c:pt idx="25">
                  <c:v>42730</c:v>
                </c:pt>
                <c:pt idx="26">
                  <c:v>42731</c:v>
                </c:pt>
                <c:pt idx="27">
                  <c:v>42732</c:v>
                </c:pt>
                <c:pt idx="28">
                  <c:v>42733</c:v>
                </c:pt>
                <c:pt idx="29">
                  <c:v>42734</c:v>
                </c:pt>
                <c:pt idx="30">
                  <c:v>42735</c:v>
                </c:pt>
              </c:numCache>
            </c:numRef>
          </c:cat>
          <c:val>
            <c:numRef>
              <c:f>prosinec!$L$6:$L$36</c:f>
              <c:numCache>
                <c:formatCode>General</c:formatCode>
                <c:ptCount val="31"/>
              </c:numCache>
            </c:numRef>
          </c:val>
          <c:smooth val="0"/>
        </c:ser>
        <c:ser>
          <c:idx val="4"/>
          <c:order val="4"/>
          <c:tx>
            <c:v>regenerace</c:v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marker>
          <c:cat>
            <c:numRef>
              <c:f>prosinec!$A$6:$A$36</c:f>
              <c:numCache>
                <c:formatCode>dd/mm/yyyy</c:formatCode>
                <c:ptCount val="31"/>
                <c:pt idx="0">
                  <c:v>42705</c:v>
                </c:pt>
                <c:pt idx="1">
                  <c:v>42706</c:v>
                </c:pt>
                <c:pt idx="2">
                  <c:v>42707</c:v>
                </c:pt>
                <c:pt idx="3">
                  <c:v>42708</c:v>
                </c:pt>
                <c:pt idx="4">
                  <c:v>42709</c:v>
                </c:pt>
                <c:pt idx="5">
                  <c:v>42710</c:v>
                </c:pt>
                <c:pt idx="6">
                  <c:v>42711</c:v>
                </c:pt>
                <c:pt idx="7">
                  <c:v>42712</c:v>
                </c:pt>
                <c:pt idx="8">
                  <c:v>42713</c:v>
                </c:pt>
                <c:pt idx="9">
                  <c:v>42714</c:v>
                </c:pt>
                <c:pt idx="10">
                  <c:v>42715</c:v>
                </c:pt>
                <c:pt idx="11">
                  <c:v>42716</c:v>
                </c:pt>
                <c:pt idx="12">
                  <c:v>42717</c:v>
                </c:pt>
                <c:pt idx="13">
                  <c:v>42718</c:v>
                </c:pt>
                <c:pt idx="14">
                  <c:v>42719</c:v>
                </c:pt>
                <c:pt idx="15">
                  <c:v>42720</c:v>
                </c:pt>
                <c:pt idx="16">
                  <c:v>42721</c:v>
                </c:pt>
                <c:pt idx="17">
                  <c:v>42722</c:v>
                </c:pt>
                <c:pt idx="18">
                  <c:v>42723</c:v>
                </c:pt>
                <c:pt idx="19">
                  <c:v>42724</c:v>
                </c:pt>
                <c:pt idx="20">
                  <c:v>42725</c:v>
                </c:pt>
                <c:pt idx="21">
                  <c:v>42726</c:v>
                </c:pt>
                <c:pt idx="22">
                  <c:v>42727</c:v>
                </c:pt>
                <c:pt idx="23">
                  <c:v>42728</c:v>
                </c:pt>
                <c:pt idx="24">
                  <c:v>42729</c:v>
                </c:pt>
                <c:pt idx="25">
                  <c:v>42730</c:v>
                </c:pt>
                <c:pt idx="26">
                  <c:v>42731</c:v>
                </c:pt>
                <c:pt idx="27">
                  <c:v>42732</c:v>
                </c:pt>
                <c:pt idx="28">
                  <c:v>42733</c:v>
                </c:pt>
                <c:pt idx="29">
                  <c:v>42734</c:v>
                </c:pt>
                <c:pt idx="30">
                  <c:v>42735</c:v>
                </c:pt>
              </c:numCache>
            </c:numRef>
          </c:cat>
          <c:val>
            <c:numRef>
              <c:f>prosinec!$M$6:$M$36</c:f>
              <c:numCache>
                <c:formatCode>General</c:formatCode>
                <c:ptCount val="3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599968"/>
        <c:axId val="279601648"/>
      </c:lineChart>
      <c:dateAx>
        <c:axId val="279599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9601648"/>
        <c:crosses val="autoZero"/>
        <c:auto val="1"/>
        <c:lblOffset val="100"/>
        <c:baseTimeUnit val="days"/>
        <c:majorUnit val="1"/>
      </c:dateAx>
      <c:valAx>
        <c:axId val="2796016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9599968"/>
        <c:crosses val="autoZero"/>
        <c:crossBetween val="between"/>
      </c:valAx>
      <c:valAx>
        <c:axId val="27961732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79627968"/>
        <c:crosses val="max"/>
        <c:crossBetween val="between"/>
      </c:valAx>
      <c:dateAx>
        <c:axId val="279627968"/>
        <c:scaling>
          <c:orientation val="minMax"/>
        </c:scaling>
        <c:delete val="1"/>
        <c:axPos val="b"/>
        <c:numFmt formatCode="dd/mm/yyyy" sourceLinked="1"/>
        <c:majorTickMark val="out"/>
        <c:minorTickMark val="none"/>
        <c:tickLblPos val="nextTo"/>
        <c:crossAx val="279617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364367469656705"/>
          <c:y val="3.4954141021222795E-2"/>
          <c:w val="0.41271265060686596"/>
          <c:h val="5.9133125824477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span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85725</xdr:colOff>
      <xdr:row>33</xdr:row>
      <xdr:rowOff>38100</xdr:rowOff>
    </xdr:from>
    <xdr:to>
      <xdr:col>35</xdr:col>
      <xdr:colOff>238125</xdr:colOff>
      <xdr:row>54</xdr:row>
      <xdr:rowOff>9525</xdr:rowOff>
    </xdr:to>
    <xdr:graphicFrame macro="">
      <xdr:nvGraphicFramePr>
        <xdr:cNvPr id="10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57150</xdr:colOff>
      <xdr:row>33</xdr:row>
      <xdr:rowOff>47625</xdr:rowOff>
    </xdr:from>
    <xdr:to>
      <xdr:col>10</xdr:col>
      <xdr:colOff>104775</xdr:colOff>
      <xdr:row>53</xdr:row>
      <xdr:rowOff>152400</xdr:rowOff>
    </xdr:to>
    <xdr:graphicFrame macro="">
      <xdr:nvGraphicFramePr>
        <xdr:cNvPr id="108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38</xdr:row>
      <xdr:rowOff>95250</xdr:rowOff>
    </xdr:from>
    <xdr:to>
      <xdr:col>18</xdr:col>
      <xdr:colOff>3952874</xdr:colOff>
      <xdr:row>60</xdr:row>
      <xdr:rowOff>157163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39</xdr:row>
      <xdr:rowOff>152400</xdr:rowOff>
    </xdr:from>
    <xdr:to>
      <xdr:col>18</xdr:col>
      <xdr:colOff>3933824</xdr:colOff>
      <xdr:row>62</xdr:row>
      <xdr:rowOff>52388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38</xdr:row>
      <xdr:rowOff>114300</xdr:rowOff>
    </xdr:from>
    <xdr:to>
      <xdr:col>18</xdr:col>
      <xdr:colOff>3857624</xdr:colOff>
      <xdr:row>61</xdr:row>
      <xdr:rowOff>14288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39</xdr:row>
      <xdr:rowOff>123825</xdr:rowOff>
    </xdr:from>
    <xdr:to>
      <xdr:col>18</xdr:col>
      <xdr:colOff>3943349</xdr:colOff>
      <xdr:row>62</xdr:row>
      <xdr:rowOff>23813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39</xdr:row>
      <xdr:rowOff>152400</xdr:rowOff>
    </xdr:from>
    <xdr:to>
      <xdr:col>18</xdr:col>
      <xdr:colOff>3933824</xdr:colOff>
      <xdr:row>62</xdr:row>
      <xdr:rowOff>52388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38</xdr:row>
      <xdr:rowOff>104775</xdr:rowOff>
    </xdr:from>
    <xdr:to>
      <xdr:col>18</xdr:col>
      <xdr:colOff>3962399</xdr:colOff>
      <xdr:row>61</xdr:row>
      <xdr:rowOff>4763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39</xdr:row>
      <xdr:rowOff>133350</xdr:rowOff>
    </xdr:from>
    <xdr:to>
      <xdr:col>18</xdr:col>
      <xdr:colOff>3981449</xdr:colOff>
      <xdr:row>62</xdr:row>
      <xdr:rowOff>33338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323850</xdr:colOff>
      <xdr:row>1</xdr:row>
      <xdr:rowOff>19050</xdr:rowOff>
    </xdr:from>
    <xdr:to>
      <xdr:col>22</xdr:col>
      <xdr:colOff>457200</xdr:colOff>
      <xdr:row>18</xdr:row>
      <xdr:rowOff>38100</xdr:rowOff>
    </xdr:to>
    <xdr:graphicFrame macro="">
      <xdr:nvGraphicFramePr>
        <xdr:cNvPr id="174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314325</xdr:colOff>
      <xdr:row>20</xdr:row>
      <xdr:rowOff>133350</xdr:rowOff>
    </xdr:from>
    <xdr:to>
      <xdr:col>22</xdr:col>
      <xdr:colOff>438150</xdr:colOff>
      <xdr:row>37</xdr:row>
      <xdr:rowOff>9525</xdr:rowOff>
    </xdr:to>
    <xdr:graphicFrame macro="">
      <xdr:nvGraphicFramePr>
        <xdr:cNvPr id="1746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34</xdr:row>
      <xdr:rowOff>76200</xdr:rowOff>
    </xdr:from>
    <xdr:to>
      <xdr:col>10</xdr:col>
      <xdr:colOff>190500</xdr:colOff>
      <xdr:row>54</xdr:row>
      <xdr:rowOff>47625</xdr:rowOff>
    </xdr:to>
    <xdr:graphicFrame macro="">
      <xdr:nvGraphicFramePr>
        <xdr:cNvPr id="21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57150</xdr:colOff>
      <xdr:row>34</xdr:row>
      <xdr:rowOff>66675</xdr:rowOff>
    </xdr:from>
    <xdr:to>
      <xdr:col>38</xdr:col>
      <xdr:colOff>57150</xdr:colOff>
      <xdr:row>54</xdr:row>
      <xdr:rowOff>9525</xdr:rowOff>
    </xdr:to>
    <xdr:graphicFrame macro="">
      <xdr:nvGraphicFramePr>
        <xdr:cNvPr id="210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85725</xdr:colOff>
      <xdr:row>33</xdr:row>
      <xdr:rowOff>85725</xdr:rowOff>
    </xdr:from>
    <xdr:to>
      <xdr:col>14</xdr:col>
      <xdr:colOff>152400</xdr:colOff>
      <xdr:row>54</xdr:row>
      <xdr:rowOff>142875</xdr:rowOff>
    </xdr:to>
    <xdr:graphicFrame macro="">
      <xdr:nvGraphicFramePr>
        <xdr:cNvPr id="31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15</xdr:col>
      <xdr:colOff>114300</xdr:colOff>
      <xdr:row>33</xdr:row>
      <xdr:rowOff>76200</xdr:rowOff>
    </xdr:from>
    <xdr:to>
      <xdr:col>39</xdr:col>
      <xdr:colOff>47625</xdr:colOff>
      <xdr:row>54</xdr:row>
      <xdr:rowOff>114300</xdr:rowOff>
    </xdr:to>
    <xdr:graphicFrame macro="">
      <xdr:nvGraphicFramePr>
        <xdr:cNvPr id="31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147636</xdr:rowOff>
    </xdr:from>
    <xdr:to>
      <xdr:col>18</xdr:col>
      <xdr:colOff>3876674</xdr:colOff>
      <xdr:row>63</xdr:row>
      <xdr:rowOff>47624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38</xdr:row>
      <xdr:rowOff>152400</xdr:rowOff>
    </xdr:from>
    <xdr:to>
      <xdr:col>18</xdr:col>
      <xdr:colOff>4095749</xdr:colOff>
      <xdr:row>61</xdr:row>
      <xdr:rowOff>52388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40</xdr:row>
      <xdr:rowOff>47625</xdr:rowOff>
    </xdr:from>
    <xdr:to>
      <xdr:col>18</xdr:col>
      <xdr:colOff>4000499</xdr:colOff>
      <xdr:row>62</xdr:row>
      <xdr:rowOff>109538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40</xdr:row>
      <xdr:rowOff>47625</xdr:rowOff>
    </xdr:from>
    <xdr:to>
      <xdr:col>18</xdr:col>
      <xdr:colOff>4038599</xdr:colOff>
      <xdr:row>62</xdr:row>
      <xdr:rowOff>109538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36</xdr:row>
      <xdr:rowOff>114300</xdr:rowOff>
    </xdr:from>
    <xdr:to>
      <xdr:col>18</xdr:col>
      <xdr:colOff>3952874</xdr:colOff>
      <xdr:row>59</xdr:row>
      <xdr:rowOff>14288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39</xdr:row>
      <xdr:rowOff>142875</xdr:rowOff>
    </xdr:from>
    <xdr:to>
      <xdr:col>18</xdr:col>
      <xdr:colOff>3933824</xdr:colOff>
      <xdr:row>62</xdr:row>
      <xdr:rowOff>42863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Vlastní 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F0000"/>
      </a:accent1>
      <a:accent2>
        <a:srgbClr val="FFC000"/>
      </a:accent2>
      <a:accent3>
        <a:srgbClr val="FFC000"/>
      </a:accent3>
      <a:accent4>
        <a:srgbClr val="FFFF00"/>
      </a:accent4>
      <a:accent5>
        <a:srgbClr val="00B0F0"/>
      </a:accent5>
      <a:accent6>
        <a:srgbClr val="FF0000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R32"/>
  <sheetViews>
    <sheetView topLeftCell="B1" workbookViewId="0">
      <selection activeCell="S33" sqref="S33"/>
    </sheetView>
  </sheetViews>
  <sheetFormatPr defaultRowHeight="12.75" x14ac:dyDescent="0.2"/>
  <cols>
    <col min="1" max="1" width="6.28515625" style="1" customWidth="1"/>
    <col min="2" max="2" width="25" style="1" customWidth="1"/>
    <col min="3" max="4" width="12" style="1" customWidth="1"/>
    <col min="5" max="5" width="7.140625" style="1" customWidth="1"/>
    <col min="6" max="6" width="8" style="1" customWidth="1"/>
    <col min="7" max="7" width="7.5703125" style="1" customWidth="1"/>
    <col min="8" max="32" width="3" style="1" customWidth="1"/>
    <col min="33" max="33" width="7.28515625" style="1" customWidth="1"/>
    <col min="34" max="34" width="10.140625" style="1" customWidth="1"/>
    <col min="35" max="252" width="9.140625" style="1"/>
  </cols>
  <sheetData>
    <row r="1" spans="1:35" x14ac:dyDescent="0.2">
      <c r="A1"/>
      <c r="B1"/>
      <c r="C1"/>
      <c r="D1"/>
      <c r="E1"/>
      <c r="F1"/>
      <c r="G1"/>
    </row>
    <row r="2" spans="1:35" x14ac:dyDescent="0.2">
      <c r="A2"/>
      <c r="B2" s="181" t="s">
        <v>106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</row>
    <row r="3" spans="1:35" ht="15" customHeight="1" x14ac:dyDescent="0.2">
      <c r="A3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</row>
    <row r="4" spans="1:35" ht="15" customHeight="1" x14ac:dyDescent="0.2">
      <c r="A4" s="2"/>
      <c r="B4" s="3"/>
      <c r="C4" s="3"/>
      <c r="D4" s="3"/>
      <c r="E4" s="3"/>
      <c r="F4" s="3"/>
      <c r="G4" s="3"/>
    </row>
    <row r="5" spans="1:35" ht="15" customHeight="1" x14ac:dyDescent="0.25">
      <c r="A5" s="2"/>
      <c r="B5" s="182" t="s">
        <v>107</v>
      </c>
      <c r="C5" s="182"/>
      <c r="D5" s="182"/>
      <c r="E5" s="4" t="s">
        <v>0</v>
      </c>
      <c r="F5" s="4" t="s">
        <v>1</v>
      </c>
      <c r="G5" s="4" t="s">
        <v>2</v>
      </c>
      <c r="X5" s="182" t="s">
        <v>107</v>
      </c>
      <c r="Y5" s="182"/>
      <c r="Z5" s="182"/>
      <c r="AA5" s="182"/>
      <c r="AB5" s="182"/>
      <c r="AC5" s="182"/>
      <c r="AD5" s="182"/>
      <c r="AE5" s="182"/>
      <c r="AF5" s="182"/>
      <c r="AG5" s="183" t="s">
        <v>3</v>
      </c>
      <c r="AH5" s="5" t="s">
        <v>4</v>
      </c>
      <c r="AI5" s="6" t="s">
        <v>5</v>
      </c>
    </row>
    <row r="6" spans="1:35" ht="15" customHeight="1" x14ac:dyDescent="0.25">
      <c r="A6" s="2"/>
      <c r="B6" s="182"/>
      <c r="C6" s="182"/>
      <c r="D6" s="182"/>
      <c r="E6" s="4" t="s">
        <v>6</v>
      </c>
      <c r="F6" s="4" t="s">
        <v>6</v>
      </c>
      <c r="G6" s="4" t="s">
        <v>6</v>
      </c>
      <c r="X6" s="182"/>
      <c r="Y6" s="182"/>
      <c r="Z6" s="182"/>
      <c r="AA6" s="182"/>
      <c r="AB6" s="182"/>
      <c r="AC6" s="182"/>
      <c r="AD6" s="182"/>
      <c r="AE6" s="182"/>
      <c r="AF6" s="182"/>
      <c r="AG6" s="183"/>
      <c r="AH6" s="5"/>
      <c r="AI6" s="5"/>
    </row>
    <row r="7" spans="1:35" ht="12.95" customHeight="1" x14ac:dyDescent="0.2">
      <c r="A7" s="2"/>
      <c r="B7" s="3"/>
      <c r="C7" s="3"/>
      <c r="D7" s="3"/>
      <c r="E7" s="3"/>
      <c r="F7" s="3"/>
      <c r="G7" s="3"/>
    </row>
    <row r="8" spans="1:35" ht="12.95" customHeight="1" x14ac:dyDescent="0.2">
      <c r="A8" s="2"/>
      <c r="B8" s="182" t="s">
        <v>7</v>
      </c>
      <c r="C8" s="182" t="s">
        <v>8</v>
      </c>
      <c r="D8" s="184" t="s">
        <v>9</v>
      </c>
      <c r="E8" s="182" t="s">
        <v>0</v>
      </c>
      <c r="F8" s="182" t="s">
        <v>1</v>
      </c>
      <c r="G8" s="182" t="s">
        <v>10</v>
      </c>
      <c r="H8" s="176" t="s">
        <v>5</v>
      </c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 t="s">
        <v>11</v>
      </c>
      <c r="AI8" s="176"/>
    </row>
    <row r="9" spans="1:35" s="7" customFormat="1" ht="12.95" customHeight="1" x14ac:dyDescent="0.2">
      <c r="A9" s="2"/>
      <c r="B9" s="182"/>
      <c r="C9" s="182"/>
      <c r="D9" s="184"/>
      <c r="E9" s="182"/>
      <c r="F9" s="182"/>
      <c r="G9" s="182"/>
      <c r="H9" s="176" t="s">
        <v>12</v>
      </c>
      <c r="I9" s="176"/>
      <c r="J9" s="176"/>
      <c r="K9" s="176"/>
      <c r="L9" s="176"/>
      <c r="M9" s="176" t="s">
        <v>13</v>
      </c>
      <c r="N9" s="176"/>
      <c r="O9" s="176"/>
      <c r="P9" s="176"/>
      <c r="Q9" s="176"/>
      <c r="R9" s="176" t="s">
        <v>14</v>
      </c>
      <c r="S9" s="176"/>
      <c r="T9" s="176"/>
      <c r="U9" s="176"/>
      <c r="V9" s="176"/>
      <c r="W9" s="176" t="s">
        <v>15</v>
      </c>
      <c r="X9" s="176"/>
      <c r="Y9" s="176"/>
      <c r="Z9" s="176"/>
      <c r="AA9" s="176"/>
      <c r="AB9" s="176" t="s">
        <v>16</v>
      </c>
      <c r="AC9" s="176"/>
      <c r="AD9" s="176"/>
      <c r="AE9" s="176"/>
      <c r="AF9" s="176"/>
      <c r="AG9" s="5" t="s">
        <v>17</v>
      </c>
      <c r="AH9" s="5" t="s">
        <v>4</v>
      </c>
      <c r="AI9" s="5" t="s">
        <v>5</v>
      </c>
    </row>
    <row r="10" spans="1:35" s="7" customFormat="1" ht="12.95" customHeight="1" x14ac:dyDescent="0.2">
      <c r="A10" s="8">
        <v>1</v>
      </c>
      <c r="B10" s="9"/>
      <c r="C10" s="9"/>
      <c r="D10" s="10"/>
      <c r="E10" s="11"/>
      <c r="F10" s="11"/>
      <c r="G10" s="11">
        <f t="shared" ref="G10:G26" si="0">SUM(E10:F10)</f>
        <v>0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 t="e">
        <f t="shared" ref="AG10:AG26" si="1">AVERAGE(H10:AF10)</f>
        <v>#DIV/0!</v>
      </c>
      <c r="AH10" s="5">
        <f t="shared" ref="AH10:AH26" si="2">(G10)/60</f>
        <v>0</v>
      </c>
      <c r="AI10" s="5" t="e">
        <f t="shared" ref="AI10:AI26" si="3">(AG10)/3</f>
        <v>#DIV/0!</v>
      </c>
    </row>
    <row r="11" spans="1:35" s="7" customFormat="1" ht="12.95" customHeight="1" x14ac:dyDescent="0.2">
      <c r="A11" s="8">
        <v>2</v>
      </c>
      <c r="B11" s="9"/>
      <c r="C11" s="9"/>
      <c r="D11" s="10"/>
      <c r="E11" s="11"/>
      <c r="F11" s="11"/>
      <c r="G11" s="11">
        <f t="shared" si="0"/>
        <v>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 t="e">
        <f t="shared" si="1"/>
        <v>#DIV/0!</v>
      </c>
      <c r="AH11" s="5">
        <f t="shared" si="2"/>
        <v>0</v>
      </c>
      <c r="AI11" s="5" t="e">
        <f t="shared" si="3"/>
        <v>#DIV/0!</v>
      </c>
    </row>
    <row r="12" spans="1:35" s="7" customFormat="1" ht="12.95" customHeight="1" x14ac:dyDescent="0.2">
      <c r="A12" s="8">
        <v>3</v>
      </c>
      <c r="B12" s="12"/>
      <c r="C12" s="12"/>
      <c r="D12" s="13"/>
      <c r="E12" s="14"/>
      <c r="F12" s="15"/>
      <c r="G12" s="11">
        <f t="shared" si="0"/>
        <v>0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 t="e">
        <f t="shared" si="1"/>
        <v>#DIV/0!</v>
      </c>
      <c r="AH12" s="5">
        <f t="shared" si="2"/>
        <v>0</v>
      </c>
      <c r="AI12" s="5" t="e">
        <f t="shared" si="3"/>
        <v>#DIV/0!</v>
      </c>
    </row>
    <row r="13" spans="1:35" s="7" customFormat="1" ht="12.95" customHeight="1" x14ac:dyDescent="0.2">
      <c r="A13" s="8">
        <v>4</v>
      </c>
      <c r="B13" s="12"/>
      <c r="C13" s="12"/>
      <c r="D13" s="13"/>
      <c r="E13" s="14"/>
      <c r="F13" s="15"/>
      <c r="G13" s="11">
        <f t="shared" si="0"/>
        <v>0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 t="e">
        <f t="shared" si="1"/>
        <v>#DIV/0!</v>
      </c>
      <c r="AH13" s="5">
        <f t="shared" si="2"/>
        <v>0</v>
      </c>
      <c r="AI13" s="5" t="e">
        <f t="shared" si="3"/>
        <v>#DIV/0!</v>
      </c>
    </row>
    <row r="14" spans="1:35" s="7" customFormat="1" ht="12.95" customHeight="1" x14ac:dyDescent="0.2">
      <c r="A14" s="8">
        <v>5</v>
      </c>
      <c r="B14" s="9"/>
      <c r="C14" s="9"/>
      <c r="D14" s="10"/>
      <c r="E14" s="11"/>
      <c r="F14" s="11"/>
      <c r="G14" s="11">
        <f t="shared" si="0"/>
        <v>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 t="e">
        <f t="shared" si="1"/>
        <v>#DIV/0!</v>
      </c>
      <c r="AH14" s="5">
        <f t="shared" si="2"/>
        <v>0</v>
      </c>
      <c r="AI14" s="5" t="e">
        <f t="shared" si="3"/>
        <v>#DIV/0!</v>
      </c>
    </row>
    <row r="15" spans="1:35" ht="12.95" customHeight="1" x14ac:dyDescent="0.2">
      <c r="A15" s="8">
        <v>6</v>
      </c>
      <c r="B15" s="9"/>
      <c r="C15" s="9"/>
      <c r="D15" s="10"/>
      <c r="E15" s="11"/>
      <c r="F15" s="11"/>
      <c r="G15" s="11">
        <f t="shared" si="0"/>
        <v>0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 t="e">
        <f t="shared" si="1"/>
        <v>#DIV/0!</v>
      </c>
      <c r="AH15" s="5">
        <f t="shared" si="2"/>
        <v>0</v>
      </c>
      <c r="AI15" s="5" t="e">
        <f t="shared" si="3"/>
        <v>#DIV/0!</v>
      </c>
    </row>
    <row r="16" spans="1:35" s="7" customFormat="1" ht="12.95" customHeight="1" x14ac:dyDescent="0.2">
      <c r="A16" s="8">
        <v>7</v>
      </c>
      <c r="B16" s="12"/>
      <c r="C16" s="12"/>
      <c r="D16" s="13"/>
      <c r="E16" s="14"/>
      <c r="F16" s="16"/>
      <c r="G16" s="11">
        <f t="shared" si="0"/>
        <v>0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 t="e">
        <f t="shared" si="1"/>
        <v>#DIV/0!</v>
      </c>
      <c r="AH16" s="5">
        <f t="shared" si="2"/>
        <v>0</v>
      </c>
      <c r="AI16" s="5" t="e">
        <f t="shared" si="3"/>
        <v>#DIV/0!</v>
      </c>
    </row>
    <row r="17" spans="1:35" s="7" customFormat="1" ht="12.95" customHeight="1" x14ac:dyDescent="0.2">
      <c r="A17" s="8">
        <v>8</v>
      </c>
      <c r="B17" s="12"/>
      <c r="C17" s="12"/>
      <c r="D17" s="13"/>
      <c r="E17" s="14"/>
      <c r="F17" s="16"/>
      <c r="G17" s="11">
        <f t="shared" si="0"/>
        <v>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 t="e">
        <f t="shared" si="1"/>
        <v>#DIV/0!</v>
      </c>
      <c r="AH17" s="5">
        <f t="shared" si="2"/>
        <v>0</v>
      </c>
      <c r="AI17" s="5" t="e">
        <f t="shared" si="3"/>
        <v>#DIV/0!</v>
      </c>
    </row>
    <row r="18" spans="1:35" s="7" customFormat="1" ht="12.95" customHeight="1" x14ac:dyDescent="0.2">
      <c r="A18" s="8">
        <v>9</v>
      </c>
      <c r="B18" s="12"/>
      <c r="C18" s="12"/>
      <c r="D18" s="13"/>
      <c r="E18" s="14"/>
      <c r="F18" s="14"/>
      <c r="G18" s="11">
        <f t="shared" si="0"/>
        <v>0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 t="e">
        <f t="shared" si="1"/>
        <v>#DIV/0!</v>
      </c>
      <c r="AH18" s="5">
        <f t="shared" si="2"/>
        <v>0</v>
      </c>
      <c r="AI18" s="5" t="e">
        <f t="shared" si="3"/>
        <v>#DIV/0!</v>
      </c>
    </row>
    <row r="19" spans="1:35" s="7" customFormat="1" ht="12.95" customHeight="1" x14ac:dyDescent="0.2">
      <c r="A19" s="8">
        <v>10</v>
      </c>
      <c r="B19" s="12"/>
      <c r="C19" s="12"/>
      <c r="D19" s="13"/>
      <c r="E19" s="14"/>
      <c r="F19" s="16"/>
      <c r="G19" s="11">
        <f t="shared" si="0"/>
        <v>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 t="e">
        <f t="shared" si="1"/>
        <v>#DIV/0!</v>
      </c>
      <c r="AH19" s="5">
        <f t="shared" si="2"/>
        <v>0</v>
      </c>
      <c r="AI19" s="5" t="e">
        <f t="shared" si="3"/>
        <v>#DIV/0!</v>
      </c>
    </row>
    <row r="20" spans="1:35" s="7" customFormat="1" ht="12.95" customHeight="1" x14ac:dyDescent="0.2">
      <c r="A20" s="8">
        <v>11</v>
      </c>
      <c r="B20" s="12"/>
      <c r="C20" s="12"/>
      <c r="D20" s="13"/>
      <c r="E20" s="14"/>
      <c r="F20" s="14"/>
      <c r="G20" s="11">
        <f t="shared" si="0"/>
        <v>0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 t="e">
        <f t="shared" si="1"/>
        <v>#DIV/0!</v>
      </c>
      <c r="AH20" s="5">
        <f t="shared" si="2"/>
        <v>0</v>
      </c>
      <c r="AI20" s="5" t="e">
        <f t="shared" si="3"/>
        <v>#DIV/0!</v>
      </c>
    </row>
    <row r="21" spans="1:35" s="7" customFormat="1" ht="12.95" customHeight="1" x14ac:dyDescent="0.2">
      <c r="A21" s="8">
        <v>12</v>
      </c>
      <c r="B21" s="12"/>
      <c r="C21" s="12"/>
      <c r="D21" s="13"/>
      <c r="E21" s="14"/>
      <c r="F21" s="14"/>
      <c r="G21" s="11">
        <f t="shared" si="0"/>
        <v>0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 t="e">
        <f t="shared" si="1"/>
        <v>#DIV/0!</v>
      </c>
      <c r="AH21" s="5">
        <f t="shared" si="2"/>
        <v>0</v>
      </c>
      <c r="AI21" s="5" t="e">
        <f t="shared" si="3"/>
        <v>#DIV/0!</v>
      </c>
    </row>
    <row r="22" spans="1:35" ht="12.95" customHeight="1" x14ac:dyDescent="0.2">
      <c r="A22" s="8">
        <v>13</v>
      </c>
      <c r="B22" s="12"/>
      <c r="C22" s="12"/>
      <c r="D22" s="13"/>
      <c r="E22" s="14"/>
      <c r="F22" s="14"/>
      <c r="G22" s="11">
        <f t="shared" si="0"/>
        <v>0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 t="e">
        <f t="shared" si="1"/>
        <v>#DIV/0!</v>
      </c>
      <c r="AH22" s="5">
        <f t="shared" si="2"/>
        <v>0</v>
      </c>
      <c r="AI22" s="5" t="e">
        <f t="shared" si="3"/>
        <v>#DIV/0!</v>
      </c>
    </row>
    <row r="23" spans="1:35" ht="12.95" customHeight="1" x14ac:dyDescent="0.25">
      <c r="A23" s="8">
        <v>14</v>
      </c>
      <c r="B23" s="12"/>
      <c r="C23" s="12"/>
      <c r="D23" s="13"/>
      <c r="E23" s="14"/>
      <c r="F23" s="17"/>
      <c r="G23" s="11">
        <f t="shared" si="0"/>
        <v>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 t="e">
        <f t="shared" si="1"/>
        <v>#DIV/0!</v>
      </c>
      <c r="AH23" s="5">
        <f t="shared" si="2"/>
        <v>0</v>
      </c>
      <c r="AI23" s="5" t="e">
        <f t="shared" si="3"/>
        <v>#DIV/0!</v>
      </c>
    </row>
    <row r="24" spans="1:35" s="18" customFormat="1" ht="12.95" customHeight="1" x14ac:dyDescent="0.2">
      <c r="A24" s="8">
        <v>15</v>
      </c>
      <c r="B24" s="12"/>
      <c r="C24" s="12"/>
      <c r="D24" s="13"/>
      <c r="E24" s="14"/>
      <c r="F24" s="16"/>
      <c r="G24" s="11">
        <f t="shared" si="0"/>
        <v>0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 t="e">
        <f t="shared" si="1"/>
        <v>#DIV/0!</v>
      </c>
      <c r="AH24" s="5">
        <f t="shared" si="2"/>
        <v>0</v>
      </c>
      <c r="AI24" s="5" t="e">
        <f t="shared" si="3"/>
        <v>#DIV/0!</v>
      </c>
    </row>
    <row r="25" spans="1:35" ht="12.95" customHeight="1" x14ac:dyDescent="0.25">
      <c r="A25" s="8">
        <v>16</v>
      </c>
      <c r="B25" s="12"/>
      <c r="C25" s="12"/>
      <c r="D25" s="13"/>
      <c r="E25" s="14"/>
      <c r="F25" s="17"/>
      <c r="G25" s="11">
        <f t="shared" si="0"/>
        <v>0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 t="e">
        <f t="shared" si="1"/>
        <v>#DIV/0!</v>
      </c>
      <c r="AH25" s="5">
        <f t="shared" si="2"/>
        <v>0</v>
      </c>
      <c r="AI25" s="5" t="e">
        <f t="shared" si="3"/>
        <v>#DIV/0!</v>
      </c>
    </row>
    <row r="26" spans="1:35" s="7" customFormat="1" ht="12.95" customHeight="1" x14ac:dyDescent="0.25">
      <c r="A26" s="8">
        <v>17</v>
      </c>
      <c r="B26" s="9"/>
      <c r="C26" s="9"/>
      <c r="D26" s="10"/>
      <c r="E26" s="11"/>
      <c r="F26" s="19"/>
      <c r="G26" s="11">
        <f t="shared" si="0"/>
        <v>0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 t="e">
        <f t="shared" si="1"/>
        <v>#DIV/0!</v>
      </c>
      <c r="AH26" s="5">
        <f t="shared" si="2"/>
        <v>0</v>
      </c>
      <c r="AI26" s="5" t="e">
        <f t="shared" si="3"/>
        <v>#DIV/0!</v>
      </c>
    </row>
    <row r="27" spans="1:35" ht="12.95" customHeight="1" x14ac:dyDescent="0.2">
      <c r="A27"/>
      <c r="B27" s="20"/>
      <c r="C27" s="20"/>
      <c r="D27" s="21" t="s">
        <v>18</v>
      </c>
      <c r="E27" s="22" t="e">
        <f>AVERAGE(E10:E26)</f>
        <v>#DIV/0!</v>
      </c>
      <c r="F27" s="22" t="e">
        <f>AVERAGE(F10:F26)</f>
        <v>#DIV/0!</v>
      </c>
      <c r="G27" s="22">
        <f>AVERAGE(G10:G26)</f>
        <v>0</v>
      </c>
      <c r="AC27" s="177" t="s">
        <v>18</v>
      </c>
      <c r="AD27" s="177"/>
      <c r="AE27" s="177"/>
      <c r="AF27" s="177"/>
      <c r="AG27" s="5" t="e">
        <f>AVERAGE(AG10:AG26)</f>
        <v>#DIV/0!</v>
      </c>
      <c r="AH27" s="5">
        <f>AVERAGE(AH10:AH26)</f>
        <v>0</v>
      </c>
      <c r="AI27" s="5" t="e">
        <f>AVERAGE(AI10:AI26)</f>
        <v>#DIV/0!</v>
      </c>
    </row>
    <row r="28" spans="1:35" s="7" customFormat="1" ht="12.95" customHeight="1" x14ac:dyDescent="0.2">
      <c r="A28"/>
      <c r="B28" s="20"/>
      <c r="C28" s="20"/>
      <c r="D28" s="23" t="s">
        <v>19</v>
      </c>
      <c r="E28" s="23" t="e">
        <f>AVERAGE(LARGE(E10:E26,1),LARGE(E10:E26,2),LARGE(E10:E26,3))</f>
        <v>#NUM!</v>
      </c>
      <c r="F28" s="23" t="e">
        <f>AVERAGE(LARGE(F10:F26,1),LARGE(F10:F26,2),LARGE(F10:F26,3))</f>
        <v>#NUM!</v>
      </c>
      <c r="G28" s="24">
        <f>AVERAGE(LARGE(G10:G26,1),LARGE(G10:G26,2),LARGE(G10:G26,3))</f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78" t="s">
        <v>19</v>
      </c>
      <c r="AD28" s="178"/>
      <c r="AE28" s="178"/>
      <c r="AF28" s="178"/>
      <c r="AG28" s="5" t="e">
        <f>AVERAGE(LARGE(AG10:AG26,1),LARGE(AG10:AG26,2),LARGE(AG10:AG26,3))</f>
        <v>#DIV/0!</v>
      </c>
      <c r="AH28" s="5">
        <f>AVERAGE(LARGE(AH10:AH26,1),LARGE(AH10:AH26,2),LARGE(AH10:AH26,3))</f>
        <v>0</v>
      </c>
      <c r="AI28" s="5" t="e">
        <f>AVERAGE(LARGE(AI10:AI26,1),LARGE(AI10:AI26,2),LARGE(AI10:AI26,3))</f>
        <v>#DIV/0!</v>
      </c>
    </row>
    <row r="29" spans="1:35" ht="12.95" customHeight="1" x14ac:dyDescent="0.2">
      <c r="A29" s="26"/>
      <c r="D29" s="25" t="s">
        <v>20</v>
      </c>
      <c r="E29" s="27">
        <f>MAX(E10:E26)</f>
        <v>0</v>
      </c>
      <c r="F29" s="27">
        <f>MAX(F10,F11,F14,F15,F18,F20,F21,F22,F23,F25,F26)</f>
        <v>0</v>
      </c>
      <c r="G29" s="27">
        <f>MAX(G10:G26)</f>
        <v>0</v>
      </c>
      <c r="AC29" s="178" t="s">
        <v>20</v>
      </c>
      <c r="AD29" s="178"/>
      <c r="AE29" s="178"/>
      <c r="AF29" s="178"/>
      <c r="AG29" s="5" t="e">
        <f>MAX(AG10:AG26)</f>
        <v>#DIV/0!</v>
      </c>
      <c r="AH29" s="5">
        <f>MAX(AH10:AH26)</f>
        <v>0</v>
      </c>
      <c r="AI29" s="5" t="e">
        <f>MAX(AI10:AI26)</f>
        <v>#DIV/0!</v>
      </c>
    </row>
    <row r="30" spans="1:35" ht="12.95" customHeight="1" x14ac:dyDescent="0.2"/>
    <row r="31" spans="1:35" ht="12.95" customHeight="1" x14ac:dyDescent="0.2">
      <c r="D31" s="28" t="s">
        <v>21</v>
      </c>
      <c r="E31" s="179" t="s">
        <v>22</v>
      </c>
      <c r="F31" s="179"/>
      <c r="G31" s="29" t="s">
        <v>8</v>
      </c>
    </row>
    <row r="32" spans="1:35" ht="12.95" customHeight="1" x14ac:dyDescent="0.2">
      <c r="A32" s="30"/>
      <c r="B32" s="31" t="s">
        <v>23</v>
      </c>
      <c r="C32" s="31"/>
      <c r="D32" s="31" t="s">
        <v>10</v>
      </c>
      <c r="E32" s="180"/>
      <c r="F32" s="180"/>
      <c r="G32" s="32" t="s">
        <v>24</v>
      </c>
    </row>
  </sheetData>
  <sheetProtection selectLockedCells="1" selectUnlockedCells="1"/>
  <mergeCells count="22">
    <mergeCell ref="E32:F32"/>
    <mergeCell ref="B2:AI3"/>
    <mergeCell ref="B5:D6"/>
    <mergeCell ref="X5:AF6"/>
    <mergeCell ref="AG5:AG6"/>
    <mergeCell ref="B8:B9"/>
    <mergeCell ref="C8:C9"/>
    <mergeCell ref="D8:D9"/>
    <mergeCell ref="E8:E9"/>
    <mergeCell ref="F8:F9"/>
    <mergeCell ref="G8:G9"/>
    <mergeCell ref="AH8:AI8"/>
    <mergeCell ref="H9:L9"/>
    <mergeCell ref="M9:Q9"/>
    <mergeCell ref="R9:V9"/>
    <mergeCell ref="W9:AA9"/>
    <mergeCell ref="H8:AG8"/>
    <mergeCell ref="AC27:AF27"/>
    <mergeCell ref="AC28:AF28"/>
    <mergeCell ref="AC29:AF29"/>
    <mergeCell ref="E31:F31"/>
    <mergeCell ref="AB9:AF9"/>
  </mergeCells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/>
  <headerFooter alignWithMargins="0"/>
  <rowBreaks count="1" manualBreakCount="1">
    <brk id="32" max="16383" man="1"/>
  </rowBreaks>
  <colBreaks count="1" manualBreakCount="1">
    <brk id="36" max="1048575" man="1"/>
  </colBreak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2:AB38"/>
  <sheetViews>
    <sheetView topLeftCell="A6" workbookViewId="0">
      <selection activeCell="D35" sqref="D6:D35"/>
    </sheetView>
  </sheetViews>
  <sheetFormatPr defaultRowHeight="12.75" x14ac:dyDescent="0.2"/>
  <cols>
    <col min="1" max="1" width="8.85546875" style="33" customWidth="1"/>
    <col min="2" max="2" width="6.28515625" style="33" customWidth="1"/>
    <col min="3" max="3" width="1.7109375" style="33" customWidth="1"/>
    <col min="4" max="4" width="7.140625" style="33" customWidth="1"/>
    <col min="5" max="5" width="6.28515625" style="33" customWidth="1"/>
    <col min="6" max="6" width="1.7109375" style="33" customWidth="1"/>
    <col min="7" max="9" width="5.7109375" style="33" customWidth="1"/>
    <col min="10" max="10" width="1.7109375" style="33" customWidth="1"/>
    <col min="11" max="13" width="6.28515625" style="33" customWidth="1"/>
    <col min="14" max="14" width="1.7109375" style="33" customWidth="1"/>
    <col min="15" max="16" width="6.7109375" style="33" customWidth="1"/>
    <col min="17" max="17" width="8.85546875" style="33" customWidth="1"/>
    <col min="18" max="18" width="6.28515625" style="33" customWidth="1"/>
    <col min="19" max="19" width="70.7109375" style="33" customWidth="1"/>
    <col min="20" max="20" width="9.140625" style="33"/>
    <col min="21" max="27" width="6.28515625" style="33" customWidth="1"/>
    <col min="28" max="28" width="7" style="33" customWidth="1"/>
    <col min="29" max="16384" width="9.140625" style="33"/>
  </cols>
  <sheetData>
    <row r="2" spans="1:28" ht="18.75" x14ac:dyDescent="0.2">
      <c r="A2" s="34" t="s">
        <v>76</v>
      </c>
      <c r="D2" s="35">
        <v>2017</v>
      </c>
      <c r="E2"/>
      <c r="Q2" s="34" t="s">
        <v>76</v>
      </c>
      <c r="S2" s="34">
        <v>2017</v>
      </c>
      <c r="T2" s="34" t="s">
        <v>76</v>
      </c>
      <c r="X2" s="86">
        <v>2017</v>
      </c>
    </row>
    <row r="3" spans="1:28" ht="12.75" customHeight="1" x14ac:dyDescent="0.2">
      <c r="A3" s="37"/>
      <c r="Q3" s="37"/>
      <c r="T3" s="37"/>
    </row>
    <row r="4" spans="1:28" s="55" customFormat="1" ht="42" x14ac:dyDescent="0.2">
      <c r="A4" s="38" t="s">
        <v>9</v>
      </c>
      <c r="B4" s="39" t="s">
        <v>31</v>
      </c>
      <c r="C4" s="40"/>
      <c r="D4" s="41" t="s">
        <v>32</v>
      </c>
      <c r="E4" s="41" t="s">
        <v>33</v>
      </c>
      <c r="F4" s="42"/>
      <c r="G4" s="41" t="s">
        <v>34</v>
      </c>
      <c r="H4" s="41" t="s">
        <v>35</v>
      </c>
      <c r="I4" s="41" t="s">
        <v>36</v>
      </c>
      <c r="J4" s="42"/>
      <c r="K4" s="41" t="s">
        <v>116</v>
      </c>
      <c r="L4" s="41" t="s">
        <v>118</v>
      </c>
      <c r="M4" s="41" t="s">
        <v>117</v>
      </c>
      <c r="N4" s="43"/>
      <c r="O4" s="41" t="s">
        <v>37</v>
      </c>
      <c r="P4" s="44" t="s">
        <v>38</v>
      </c>
      <c r="Q4" s="38" t="s">
        <v>9</v>
      </c>
      <c r="R4" s="39" t="s">
        <v>31</v>
      </c>
      <c r="S4" s="45" t="s">
        <v>39</v>
      </c>
      <c r="T4" s="38" t="s">
        <v>9</v>
      </c>
      <c r="U4" s="39" t="s">
        <v>31</v>
      </c>
      <c r="V4" s="41" t="s">
        <v>40</v>
      </c>
      <c r="W4" s="41" t="s">
        <v>41</v>
      </c>
      <c r="X4" s="41" t="s">
        <v>42</v>
      </c>
      <c r="Y4" s="41" t="s">
        <v>43</v>
      </c>
      <c r="Z4" s="41" t="s">
        <v>44</v>
      </c>
      <c r="AA4" s="41" t="s">
        <v>45</v>
      </c>
      <c r="AB4" s="46" t="s">
        <v>46</v>
      </c>
    </row>
    <row r="5" spans="1:28" s="55" customFormat="1" ht="13.5" thickBot="1" x14ac:dyDescent="0.25">
      <c r="A5" s="33"/>
      <c r="B5" s="88"/>
      <c r="C5" s="89"/>
      <c r="D5" s="89"/>
      <c r="E5" s="89"/>
      <c r="F5" s="89"/>
      <c r="G5" s="90"/>
      <c r="H5" s="90"/>
      <c r="I5" s="90"/>
      <c r="J5" s="90"/>
      <c r="K5" s="53"/>
      <c r="L5" s="53"/>
      <c r="M5" s="54"/>
      <c r="N5" s="91"/>
      <c r="Q5" s="33"/>
      <c r="R5" s="88"/>
      <c r="T5" s="33"/>
      <c r="U5" s="88"/>
      <c r="V5" s="53"/>
      <c r="W5" s="53"/>
      <c r="X5" s="54"/>
      <c r="Y5" s="53"/>
      <c r="Z5" s="53"/>
      <c r="AA5" s="54"/>
      <c r="AB5" s="54"/>
    </row>
    <row r="6" spans="1:28" s="55" customFormat="1" ht="16.899999999999999" customHeight="1" x14ac:dyDescent="0.2">
      <c r="A6" s="165">
        <v>42826</v>
      </c>
      <c r="B6" s="97" t="s">
        <v>49</v>
      </c>
      <c r="C6" s="57"/>
      <c r="D6" s="58"/>
      <c r="E6" s="58"/>
      <c r="F6" s="59"/>
      <c r="G6" s="58" t="str">
        <f>IF((V6+W6+X6+Y6+Z6+AA6+AB6)&gt;0,1," ")</f>
        <v xml:space="preserve"> </v>
      </c>
      <c r="H6" s="58"/>
      <c r="I6" s="58"/>
      <c r="J6" s="59"/>
      <c r="K6" s="58"/>
      <c r="L6" s="58"/>
      <c r="M6" s="58"/>
      <c r="N6" s="60"/>
      <c r="O6" s="58"/>
      <c r="P6" s="61"/>
      <c r="Q6" s="165">
        <v>42826</v>
      </c>
      <c r="R6" s="97" t="s">
        <v>49</v>
      </c>
      <c r="S6" s="61"/>
      <c r="T6" s="165">
        <v>42826</v>
      </c>
      <c r="U6" s="97" t="s">
        <v>49</v>
      </c>
      <c r="V6" s="58"/>
      <c r="W6" s="58"/>
      <c r="X6" s="58"/>
      <c r="Y6" s="58"/>
      <c r="Z6" s="58"/>
      <c r="AA6" s="58"/>
      <c r="AB6" s="61"/>
    </row>
    <row r="7" spans="1:28" s="55" customFormat="1" ht="16.899999999999999" customHeight="1" x14ac:dyDescent="0.2">
      <c r="A7" s="68">
        <v>42827</v>
      </c>
      <c r="B7" s="93" t="s">
        <v>50</v>
      </c>
      <c r="C7" s="62"/>
      <c r="D7" s="63"/>
      <c r="E7" s="63"/>
      <c r="F7" s="64"/>
      <c r="G7" s="63" t="str">
        <f t="shared" ref="G7:G35" si="0">IF((V7+W7+X7+Y7+Z7+AA7+AB7)&gt;0,1," ")</f>
        <v xml:space="preserve"> </v>
      </c>
      <c r="H7" s="63"/>
      <c r="I7" s="63"/>
      <c r="J7" s="64"/>
      <c r="K7" s="63"/>
      <c r="L7" s="63"/>
      <c r="M7" s="63"/>
      <c r="N7" s="65"/>
      <c r="O7" s="63"/>
      <c r="P7" s="66"/>
      <c r="Q7" s="68">
        <v>42827</v>
      </c>
      <c r="R7" s="93" t="s">
        <v>50</v>
      </c>
      <c r="S7" s="66"/>
      <c r="T7" s="68">
        <v>42827</v>
      </c>
      <c r="U7" s="93" t="s">
        <v>50</v>
      </c>
      <c r="V7" s="63"/>
      <c r="W7" s="63"/>
      <c r="X7" s="63"/>
      <c r="Y7" s="63"/>
      <c r="Z7" s="63"/>
      <c r="AA7" s="63"/>
      <c r="AB7" s="66"/>
    </row>
    <row r="8" spans="1:28" ht="16.899999999999999" customHeight="1" x14ac:dyDescent="0.2">
      <c r="A8" s="56">
        <v>42828</v>
      </c>
      <c r="B8" s="95" t="s">
        <v>51</v>
      </c>
      <c r="C8" s="62"/>
      <c r="D8" s="63"/>
      <c r="E8" s="63"/>
      <c r="F8" s="64"/>
      <c r="G8" s="63" t="str">
        <f t="shared" si="0"/>
        <v xml:space="preserve"> </v>
      </c>
      <c r="H8" s="63"/>
      <c r="I8" s="63"/>
      <c r="J8" s="64"/>
      <c r="K8" s="63"/>
      <c r="L8" s="63"/>
      <c r="M8" s="63"/>
      <c r="N8" s="65"/>
      <c r="O8" s="63"/>
      <c r="P8" s="66"/>
      <c r="Q8" s="56">
        <v>42828</v>
      </c>
      <c r="R8" s="95" t="s">
        <v>51</v>
      </c>
      <c r="S8" s="66"/>
      <c r="T8" s="56">
        <v>42828</v>
      </c>
      <c r="U8" s="95" t="s">
        <v>51</v>
      </c>
      <c r="V8" s="63"/>
      <c r="W8" s="63"/>
      <c r="X8" s="63"/>
      <c r="Y8" s="63"/>
      <c r="Z8" s="63"/>
      <c r="AA8" s="63"/>
      <c r="AB8" s="66"/>
    </row>
    <row r="9" spans="1:28" ht="16.899999999999999" customHeight="1" x14ac:dyDescent="0.2">
      <c r="A9" s="56">
        <v>42829</v>
      </c>
      <c r="B9" s="95" t="s">
        <v>52</v>
      </c>
      <c r="C9" s="62"/>
      <c r="D9" s="63"/>
      <c r="E9" s="63"/>
      <c r="F9" s="64"/>
      <c r="G9" s="63" t="str">
        <f t="shared" si="0"/>
        <v xml:space="preserve"> </v>
      </c>
      <c r="H9" s="63"/>
      <c r="I9" s="63"/>
      <c r="J9" s="64"/>
      <c r="K9" s="63"/>
      <c r="L9" s="63"/>
      <c r="M9" s="63"/>
      <c r="N9" s="65"/>
      <c r="O9" s="63"/>
      <c r="P9" s="66"/>
      <c r="Q9" s="56">
        <v>42829</v>
      </c>
      <c r="R9" s="95" t="s">
        <v>52</v>
      </c>
      <c r="S9" s="66"/>
      <c r="T9" s="56">
        <v>42829</v>
      </c>
      <c r="U9" s="95" t="s">
        <v>52</v>
      </c>
      <c r="V9" s="63"/>
      <c r="W9" s="63"/>
      <c r="X9" s="63"/>
      <c r="Y9" s="63"/>
      <c r="Z9" s="63"/>
      <c r="AA9" s="63"/>
      <c r="AB9" s="66"/>
    </row>
    <row r="10" spans="1:28" ht="16.899999999999999" customHeight="1" x14ac:dyDescent="0.2">
      <c r="A10" s="56">
        <v>42830</v>
      </c>
      <c r="B10" s="95" t="s">
        <v>53</v>
      </c>
      <c r="C10" s="62"/>
      <c r="D10" s="63"/>
      <c r="E10" s="63"/>
      <c r="F10" s="64"/>
      <c r="G10" s="63" t="str">
        <f t="shared" si="0"/>
        <v xml:space="preserve"> </v>
      </c>
      <c r="H10" s="63"/>
      <c r="I10" s="63"/>
      <c r="J10" s="64"/>
      <c r="K10" s="63"/>
      <c r="L10" s="63"/>
      <c r="M10" s="63"/>
      <c r="N10" s="65"/>
      <c r="O10" s="63"/>
      <c r="P10" s="66"/>
      <c r="Q10" s="56">
        <v>42830</v>
      </c>
      <c r="R10" s="95" t="s">
        <v>53</v>
      </c>
      <c r="S10" s="66"/>
      <c r="T10" s="56">
        <v>42830</v>
      </c>
      <c r="U10" s="95" t="s">
        <v>53</v>
      </c>
      <c r="V10" s="63"/>
      <c r="W10" s="63"/>
      <c r="X10" s="63"/>
      <c r="Y10" s="63"/>
      <c r="Z10" s="63"/>
      <c r="AA10" s="63"/>
      <c r="AB10" s="66"/>
    </row>
    <row r="11" spans="1:28" ht="16.899999999999999" customHeight="1" x14ac:dyDescent="0.2">
      <c r="A11" s="56">
        <v>42831</v>
      </c>
      <c r="B11" s="95" t="s">
        <v>47</v>
      </c>
      <c r="C11" s="62"/>
      <c r="D11" s="63"/>
      <c r="E11" s="63"/>
      <c r="F11" s="64"/>
      <c r="G11" s="63" t="str">
        <f t="shared" si="0"/>
        <v xml:space="preserve"> </v>
      </c>
      <c r="H11" s="63"/>
      <c r="I11" s="69"/>
      <c r="J11" s="64"/>
      <c r="K11" s="63"/>
      <c r="L11" s="63"/>
      <c r="M11" s="63"/>
      <c r="N11" s="65"/>
      <c r="O11" s="63"/>
      <c r="P11" s="66"/>
      <c r="Q11" s="56">
        <v>42831</v>
      </c>
      <c r="R11" s="95" t="s">
        <v>47</v>
      </c>
      <c r="S11" s="66"/>
      <c r="T11" s="56">
        <v>42831</v>
      </c>
      <c r="U11" s="95" t="s">
        <v>47</v>
      </c>
      <c r="V11" s="63"/>
      <c r="W11" s="63"/>
      <c r="X11" s="63"/>
      <c r="Y11" s="63"/>
      <c r="Z11" s="63"/>
      <c r="AA11" s="63"/>
      <c r="AB11" s="66"/>
    </row>
    <row r="12" spans="1:28" ht="16.899999999999999" customHeight="1" x14ac:dyDescent="0.2">
      <c r="A12" s="56">
        <v>42832</v>
      </c>
      <c r="B12" s="95" t="s">
        <v>48</v>
      </c>
      <c r="C12" s="62"/>
      <c r="D12" s="63"/>
      <c r="E12" s="63"/>
      <c r="F12" s="64"/>
      <c r="G12" s="63" t="str">
        <f t="shared" si="0"/>
        <v xml:space="preserve"> </v>
      </c>
      <c r="H12" s="63"/>
      <c r="I12" s="69"/>
      <c r="J12" s="64"/>
      <c r="K12" s="63"/>
      <c r="L12" s="63"/>
      <c r="M12" s="63"/>
      <c r="N12" s="65"/>
      <c r="O12" s="63"/>
      <c r="P12" s="66"/>
      <c r="Q12" s="56">
        <v>42832</v>
      </c>
      <c r="R12" s="95" t="s">
        <v>48</v>
      </c>
      <c r="S12" s="66"/>
      <c r="T12" s="56">
        <v>42832</v>
      </c>
      <c r="U12" s="95" t="s">
        <v>48</v>
      </c>
      <c r="V12" s="63"/>
      <c r="W12" s="63"/>
      <c r="X12" s="63"/>
      <c r="Y12" s="63"/>
      <c r="Z12" s="63"/>
      <c r="AA12" s="63"/>
      <c r="AB12" s="66"/>
    </row>
    <row r="13" spans="1:28" ht="16.899999999999999" customHeight="1" x14ac:dyDescent="0.2">
      <c r="A13" s="67">
        <v>42833</v>
      </c>
      <c r="B13" s="97" t="s">
        <v>49</v>
      </c>
      <c r="C13" s="62"/>
      <c r="D13" s="63"/>
      <c r="E13" s="63"/>
      <c r="F13" s="64"/>
      <c r="G13" s="63" t="str">
        <f t="shared" si="0"/>
        <v xml:space="preserve"> </v>
      </c>
      <c r="H13" s="63"/>
      <c r="I13" s="69"/>
      <c r="J13" s="64"/>
      <c r="K13" s="63"/>
      <c r="L13" s="63"/>
      <c r="M13" s="63"/>
      <c r="N13" s="65"/>
      <c r="O13" s="63"/>
      <c r="P13" s="66"/>
      <c r="Q13" s="67">
        <v>42833</v>
      </c>
      <c r="R13" s="97" t="s">
        <v>49</v>
      </c>
      <c r="S13" s="66"/>
      <c r="T13" s="67">
        <v>42833</v>
      </c>
      <c r="U13" s="97" t="s">
        <v>49</v>
      </c>
      <c r="V13" s="63"/>
      <c r="W13" s="63"/>
      <c r="X13" s="63"/>
      <c r="Y13" s="63"/>
      <c r="Z13" s="63"/>
      <c r="AA13" s="63"/>
      <c r="AB13" s="66"/>
    </row>
    <row r="14" spans="1:28" ht="16.899999999999999" customHeight="1" x14ac:dyDescent="0.2">
      <c r="A14" s="68">
        <v>42834</v>
      </c>
      <c r="B14" s="93" t="s">
        <v>50</v>
      </c>
      <c r="C14" s="62"/>
      <c r="D14" s="63"/>
      <c r="E14" s="63"/>
      <c r="F14" s="64"/>
      <c r="G14" s="63" t="str">
        <f t="shared" si="0"/>
        <v xml:space="preserve"> </v>
      </c>
      <c r="H14" s="63"/>
      <c r="I14" s="69"/>
      <c r="J14" s="64"/>
      <c r="K14" s="63"/>
      <c r="L14" s="63"/>
      <c r="M14" s="63"/>
      <c r="N14" s="65"/>
      <c r="O14" s="63"/>
      <c r="P14" s="66"/>
      <c r="Q14" s="68">
        <v>42834</v>
      </c>
      <c r="R14" s="93" t="s">
        <v>50</v>
      </c>
      <c r="S14" s="66"/>
      <c r="T14" s="68">
        <v>42834</v>
      </c>
      <c r="U14" s="93" t="s">
        <v>50</v>
      </c>
      <c r="V14" s="63"/>
      <c r="W14" s="63"/>
      <c r="X14" s="63"/>
      <c r="Y14" s="63"/>
      <c r="Z14" s="63"/>
      <c r="AA14" s="63"/>
      <c r="AB14" s="66"/>
    </row>
    <row r="15" spans="1:28" ht="16.899999999999999" customHeight="1" x14ac:dyDescent="0.2">
      <c r="A15" s="56">
        <v>42835</v>
      </c>
      <c r="B15" s="95" t="s">
        <v>51</v>
      </c>
      <c r="C15" s="62"/>
      <c r="D15" s="63"/>
      <c r="E15" s="63"/>
      <c r="F15" s="64"/>
      <c r="G15" s="63" t="str">
        <f t="shared" si="0"/>
        <v xml:space="preserve"> </v>
      </c>
      <c r="H15" s="63"/>
      <c r="I15" s="63"/>
      <c r="J15" s="64"/>
      <c r="K15" s="63"/>
      <c r="L15" s="63"/>
      <c r="M15" s="63"/>
      <c r="N15" s="65"/>
      <c r="O15" s="63"/>
      <c r="P15" s="66"/>
      <c r="Q15" s="56">
        <v>42835</v>
      </c>
      <c r="R15" s="95" t="s">
        <v>51</v>
      </c>
      <c r="S15" s="66"/>
      <c r="T15" s="56">
        <v>42835</v>
      </c>
      <c r="U15" s="95" t="s">
        <v>51</v>
      </c>
      <c r="V15" s="63"/>
      <c r="W15" s="63"/>
      <c r="X15" s="63"/>
      <c r="Y15" s="63"/>
      <c r="Z15" s="63"/>
      <c r="AA15" s="63"/>
      <c r="AB15" s="66"/>
    </row>
    <row r="16" spans="1:28" ht="16.899999999999999" customHeight="1" x14ac:dyDescent="0.2">
      <c r="A16" s="56">
        <v>42836</v>
      </c>
      <c r="B16" s="95" t="s">
        <v>52</v>
      </c>
      <c r="C16" s="62"/>
      <c r="D16" s="63"/>
      <c r="E16" s="63"/>
      <c r="F16" s="64"/>
      <c r="G16" s="63" t="str">
        <f t="shared" si="0"/>
        <v xml:space="preserve"> </v>
      </c>
      <c r="H16" s="63"/>
      <c r="I16" s="63"/>
      <c r="J16" s="64"/>
      <c r="K16" s="63"/>
      <c r="L16" s="63"/>
      <c r="M16" s="63"/>
      <c r="N16" s="65"/>
      <c r="O16" s="63"/>
      <c r="P16" s="66"/>
      <c r="Q16" s="56">
        <v>42836</v>
      </c>
      <c r="R16" s="95" t="s">
        <v>52</v>
      </c>
      <c r="S16" s="66"/>
      <c r="T16" s="56">
        <v>42836</v>
      </c>
      <c r="U16" s="95" t="s">
        <v>52</v>
      </c>
      <c r="V16" s="63"/>
      <c r="W16" s="63"/>
      <c r="X16" s="63"/>
      <c r="Y16" s="63"/>
      <c r="Z16" s="63"/>
      <c r="AA16" s="63"/>
      <c r="AB16" s="66"/>
    </row>
    <row r="17" spans="1:28" ht="16.899999999999999" customHeight="1" x14ac:dyDescent="0.2">
      <c r="A17" s="56">
        <v>42837</v>
      </c>
      <c r="B17" s="95" t="s">
        <v>53</v>
      </c>
      <c r="C17" s="62"/>
      <c r="D17" s="63"/>
      <c r="E17" s="63"/>
      <c r="F17" s="64"/>
      <c r="G17" s="63" t="str">
        <f t="shared" si="0"/>
        <v xml:space="preserve"> </v>
      </c>
      <c r="H17" s="63"/>
      <c r="I17" s="63"/>
      <c r="J17" s="64"/>
      <c r="K17" s="63"/>
      <c r="L17" s="63"/>
      <c r="M17" s="63"/>
      <c r="N17" s="65"/>
      <c r="O17" s="63"/>
      <c r="P17" s="66"/>
      <c r="Q17" s="56">
        <v>42837</v>
      </c>
      <c r="R17" s="95" t="s">
        <v>53</v>
      </c>
      <c r="S17" s="66"/>
      <c r="T17" s="56">
        <v>42837</v>
      </c>
      <c r="U17" s="95" t="s">
        <v>53</v>
      </c>
      <c r="V17" s="63"/>
      <c r="W17" s="63"/>
      <c r="X17" s="63"/>
      <c r="Y17" s="63"/>
      <c r="Z17" s="63"/>
      <c r="AA17" s="63"/>
      <c r="AB17" s="66"/>
    </row>
    <row r="18" spans="1:28" ht="16.899999999999999" customHeight="1" x14ac:dyDescent="0.2">
      <c r="A18" s="168">
        <v>42838</v>
      </c>
      <c r="B18" s="164" t="s">
        <v>47</v>
      </c>
      <c r="C18" s="62"/>
      <c r="D18" s="63"/>
      <c r="E18" s="63"/>
      <c r="F18" s="64"/>
      <c r="G18" s="63" t="str">
        <f t="shared" si="0"/>
        <v xml:space="preserve"> </v>
      </c>
      <c r="H18" s="63"/>
      <c r="I18" s="63"/>
      <c r="J18" s="64"/>
      <c r="K18" s="63"/>
      <c r="L18" s="63"/>
      <c r="M18" s="63"/>
      <c r="N18" s="65"/>
      <c r="O18" s="63"/>
      <c r="P18" s="66"/>
      <c r="Q18" s="168">
        <v>42838</v>
      </c>
      <c r="R18" s="164" t="s">
        <v>47</v>
      </c>
      <c r="S18" s="66" t="s">
        <v>71</v>
      </c>
      <c r="T18" s="168">
        <v>42838</v>
      </c>
      <c r="U18" s="164" t="s">
        <v>47</v>
      </c>
      <c r="V18" s="63"/>
      <c r="W18" s="63"/>
      <c r="X18" s="63"/>
      <c r="Y18" s="63"/>
      <c r="Z18" s="63"/>
      <c r="AA18" s="63"/>
      <c r="AB18" s="66"/>
    </row>
    <row r="19" spans="1:28" ht="16.899999999999999" customHeight="1" x14ac:dyDescent="0.2">
      <c r="A19" s="169">
        <v>42839</v>
      </c>
      <c r="B19" s="170" t="s">
        <v>48</v>
      </c>
      <c r="C19" s="62"/>
      <c r="D19" s="63"/>
      <c r="E19" s="63"/>
      <c r="F19" s="64"/>
      <c r="G19" s="63" t="str">
        <f t="shared" si="0"/>
        <v xml:space="preserve"> </v>
      </c>
      <c r="H19" s="63"/>
      <c r="I19" s="63"/>
      <c r="J19" s="64"/>
      <c r="K19" s="63"/>
      <c r="L19" s="63"/>
      <c r="M19" s="63"/>
      <c r="N19" s="65"/>
      <c r="O19" s="63"/>
      <c r="P19" s="66"/>
      <c r="Q19" s="169">
        <v>42839</v>
      </c>
      <c r="R19" s="170" t="s">
        <v>48</v>
      </c>
      <c r="S19" s="66" t="s">
        <v>72</v>
      </c>
      <c r="T19" s="169">
        <v>42839</v>
      </c>
      <c r="U19" s="170" t="s">
        <v>48</v>
      </c>
      <c r="V19" s="63"/>
      <c r="W19" s="63"/>
      <c r="X19" s="63"/>
      <c r="Y19" s="63"/>
      <c r="Z19" s="63"/>
      <c r="AA19" s="63"/>
      <c r="AB19" s="66"/>
    </row>
    <row r="20" spans="1:28" ht="16.899999999999999" customHeight="1" x14ac:dyDescent="0.2">
      <c r="A20" s="67">
        <v>42840</v>
      </c>
      <c r="B20" s="97" t="s">
        <v>49</v>
      </c>
      <c r="C20" s="62"/>
      <c r="D20" s="63"/>
      <c r="E20" s="63"/>
      <c r="F20" s="64"/>
      <c r="G20" s="63" t="str">
        <f t="shared" si="0"/>
        <v xml:space="preserve"> </v>
      </c>
      <c r="H20" s="63"/>
      <c r="I20" s="63"/>
      <c r="J20" s="64"/>
      <c r="K20" s="63"/>
      <c r="L20" s="63"/>
      <c r="M20" s="63"/>
      <c r="N20" s="65"/>
      <c r="O20" s="63"/>
      <c r="P20" s="66"/>
      <c r="Q20" s="67">
        <v>42840</v>
      </c>
      <c r="R20" s="97" t="s">
        <v>49</v>
      </c>
      <c r="S20" s="66" t="s">
        <v>73</v>
      </c>
      <c r="T20" s="67">
        <v>42840</v>
      </c>
      <c r="U20" s="97" t="s">
        <v>49</v>
      </c>
      <c r="V20" s="63"/>
      <c r="W20" s="63"/>
      <c r="X20" s="63"/>
      <c r="Y20" s="63"/>
      <c r="Z20" s="63"/>
      <c r="AA20" s="63"/>
      <c r="AB20" s="66"/>
    </row>
    <row r="21" spans="1:28" ht="16.899999999999999" customHeight="1" x14ac:dyDescent="0.2">
      <c r="A21" s="68">
        <v>42841</v>
      </c>
      <c r="B21" s="93" t="s">
        <v>50</v>
      </c>
      <c r="C21" s="62"/>
      <c r="D21" s="63"/>
      <c r="E21" s="63"/>
      <c r="F21" s="64"/>
      <c r="G21" s="63" t="str">
        <f t="shared" si="0"/>
        <v xml:space="preserve"> </v>
      </c>
      <c r="H21" s="63"/>
      <c r="I21" s="63"/>
      <c r="J21" s="64"/>
      <c r="K21" s="63"/>
      <c r="L21" s="63"/>
      <c r="M21" s="63"/>
      <c r="N21" s="65"/>
      <c r="O21" s="63"/>
      <c r="P21" s="66"/>
      <c r="Q21" s="68">
        <v>42841</v>
      </c>
      <c r="R21" s="93" t="s">
        <v>50</v>
      </c>
      <c r="S21" s="66" t="s">
        <v>74</v>
      </c>
      <c r="T21" s="68">
        <v>42841</v>
      </c>
      <c r="U21" s="93" t="s">
        <v>50</v>
      </c>
      <c r="V21" s="63"/>
      <c r="W21" s="63"/>
      <c r="X21" s="63"/>
      <c r="Y21" s="63"/>
      <c r="Z21" s="63"/>
      <c r="AA21" s="63"/>
      <c r="AB21" s="66"/>
    </row>
    <row r="22" spans="1:28" ht="16.899999999999999" customHeight="1" x14ac:dyDescent="0.2">
      <c r="A22" s="169">
        <v>42842</v>
      </c>
      <c r="B22" s="170" t="s">
        <v>51</v>
      </c>
      <c r="C22" s="62"/>
      <c r="D22" s="63"/>
      <c r="E22" s="63"/>
      <c r="F22" s="64"/>
      <c r="G22" s="63" t="str">
        <f t="shared" si="0"/>
        <v xml:space="preserve"> </v>
      </c>
      <c r="H22" s="63"/>
      <c r="I22" s="63"/>
      <c r="J22" s="64"/>
      <c r="K22" s="63"/>
      <c r="L22" s="63"/>
      <c r="M22" s="63"/>
      <c r="N22" s="65"/>
      <c r="O22" s="63"/>
      <c r="P22" s="66"/>
      <c r="Q22" s="169">
        <v>42842</v>
      </c>
      <c r="R22" s="170" t="s">
        <v>51</v>
      </c>
      <c r="S22" s="66" t="s">
        <v>75</v>
      </c>
      <c r="T22" s="169">
        <v>42842</v>
      </c>
      <c r="U22" s="170" t="s">
        <v>51</v>
      </c>
      <c r="V22" s="63"/>
      <c r="W22" s="63"/>
      <c r="X22" s="63"/>
      <c r="Y22" s="63"/>
      <c r="Z22" s="63"/>
      <c r="AA22" s="63"/>
      <c r="AB22" s="66"/>
    </row>
    <row r="23" spans="1:28" ht="16.899999999999999" customHeight="1" x14ac:dyDescent="0.2">
      <c r="A23" s="56">
        <v>42843</v>
      </c>
      <c r="B23" s="95" t="s">
        <v>52</v>
      </c>
      <c r="C23" s="62"/>
      <c r="D23" s="63"/>
      <c r="E23" s="63"/>
      <c r="F23" s="64"/>
      <c r="G23" s="63" t="str">
        <f t="shared" si="0"/>
        <v xml:space="preserve"> </v>
      </c>
      <c r="H23" s="63"/>
      <c r="I23" s="63"/>
      <c r="J23" s="64"/>
      <c r="K23" s="63"/>
      <c r="L23" s="63"/>
      <c r="M23" s="63"/>
      <c r="N23" s="65"/>
      <c r="O23" s="63"/>
      <c r="P23" s="66"/>
      <c r="Q23" s="56">
        <v>42843</v>
      </c>
      <c r="R23" s="95" t="s">
        <v>52</v>
      </c>
      <c r="S23" s="66"/>
      <c r="T23" s="56">
        <v>42843</v>
      </c>
      <c r="U23" s="95" t="s">
        <v>52</v>
      </c>
      <c r="V23" s="63"/>
      <c r="W23" s="63"/>
      <c r="X23" s="63"/>
      <c r="Y23" s="63"/>
      <c r="Z23" s="63"/>
      <c r="AA23" s="63"/>
      <c r="AB23" s="66"/>
    </row>
    <row r="24" spans="1:28" ht="16.899999999999999" customHeight="1" x14ac:dyDescent="0.2">
      <c r="A24" s="56">
        <v>42844</v>
      </c>
      <c r="B24" s="95" t="s">
        <v>53</v>
      </c>
      <c r="C24" s="62"/>
      <c r="D24" s="63"/>
      <c r="E24" s="63"/>
      <c r="F24" s="64"/>
      <c r="G24" s="63" t="str">
        <f t="shared" si="0"/>
        <v xml:space="preserve"> </v>
      </c>
      <c r="H24" s="63"/>
      <c r="I24" s="63"/>
      <c r="J24" s="64"/>
      <c r="K24" s="63"/>
      <c r="L24" s="63"/>
      <c r="M24" s="63"/>
      <c r="N24" s="65"/>
      <c r="O24" s="63"/>
      <c r="P24" s="66"/>
      <c r="Q24" s="56">
        <v>42844</v>
      </c>
      <c r="R24" s="95" t="s">
        <v>53</v>
      </c>
      <c r="S24" s="66"/>
      <c r="T24" s="56">
        <v>42844</v>
      </c>
      <c r="U24" s="95" t="s">
        <v>53</v>
      </c>
      <c r="V24" s="63"/>
      <c r="W24" s="63"/>
      <c r="X24" s="63"/>
      <c r="Y24" s="63"/>
      <c r="Z24" s="63"/>
      <c r="AA24" s="63"/>
      <c r="AB24" s="66"/>
    </row>
    <row r="25" spans="1:28" ht="16.899999999999999" customHeight="1" x14ac:dyDescent="0.2">
      <c r="A25" s="56">
        <v>42845</v>
      </c>
      <c r="B25" s="95" t="s">
        <v>47</v>
      </c>
      <c r="C25" s="62"/>
      <c r="D25" s="63"/>
      <c r="E25" s="63"/>
      <c r="F25" s="64"/>
      <c r="G25" s="63" t="str">
        <f t="shared" si="0"/>
        <v xml:space="preserve"> </v>
      </c>
      <c r="H25" s="63"/>
      <c r="I25" s="63"/>
      <c r="J25" s="64"/>
      <c r="K25" s="63"/>
      <c r="L25" s="63"/>
      <c r="M25" s="63"/>
      <c r="N25" s="65"/>
      <c r="O25" s="63"/>
      <c r="P25" s="66"/>
      <c r="Q25" s="56">
        <v>42845</v>
      </c>
      <c r="R25" s="95" t="s">
        <v>47</v>
      </c>
      <c r="S25" s="66"/>
      <c r="T25" s="56">
        <v>42845</v>
      </c>
      <c r="U25" s="95" t="s">
        <v>47</v>
      </c>
      <c r="V25" s="63"/>
      <c r="W25" s="63"/>
      <c r="X25" s="63"/>
      <c r="Y25" s="63"/>
      <c r="Z25" s="63"/>
      <c r="AA25" s="63"/>
      <c r="AB25" s="66"/>
    </row>
    <row r="26" spans="1:28" ht="16.899999999999999" customHeight="1" x14ac:dyDescent="0.2">
      <c r="A26" s="56">
        <v>42846</v>
      </c>
      <c r="B26" s="95" t="s">
        <v>48</v>
      </c>
      <c r="C26" s="62"/>
      <c r="D26" s="63"/>
      <c r="E26" s="63"/>
      <c r="F26" s="64"/>
      <c r="G26" s="63" t="str">
        <f t="shared" si="0"/>
        <v xml:space="preserve"> </v>
      </c>
      <c r="H26" s="63"/>
      <c r="I26" s="63"/>
      <c r="J26" s="64"/>
      <c r="K26" s="63"/>
      <c r="L26" s="63"/>
      <c r="M26" s="63"/>
      <c r="N26" s="65"/>
      <c r="O26" s="63"/>
      <c r="P26" s="66"/>
      <c r="Q26" s="56">
        <v>42846</v>
      </c>
      <c r="R26" s="95" t="s">
        <v>48</v>
      </c>
      <c r="S26" s="66"/>
      <c r="T26" s="56">
        <v>42846</v>
      </c>
      <c r="U26" s="95" t="s">
        <v>48</v>
      </c>
      <c r="V26" s="63"/>
      <c r="W26" s="63"/>
      <c r="X26" s="63"/>
      <c r="Y26" s="63"/>
      <c r="Z26" s="63"/>
      <c r="AA26" s="63"/>
      <c r="AB26" s="66"/>
    </row>
    <row r="27" spans="1:28" ht="16.899999999999999" customHeight="1" x14ac:dyDescent="0.2">
      <c r="A27" s="67">
        <v>42847</v>
      </c>
      <c r="B27" s="97" t="s">
        <v>49</v>
      </c>
      <c r="C27" s="62"/>
      <c r="D27" s="63"/>
      <c r="E27" s="63"/>
      <c r="F27" s="64"/>
      <c r="G27" s="63" t="str">
        <f t="shared" si="0"/>
        <v xml:space="preserve"> </v>
      </c>
      <c r="H27" s="63"/>
      <c r="I27" s="63"/>
      <c r="J27" s="64"/>
      <c r="K27" s="63"/>
      <c r="L27" s="63"/>
      <c r="M27" s="63"/>
      <c r="N27" s="65"/>
      <c r="O27" s="63"/>
      <c r="P27" s="66"/>
      <c r="Q27" s="67">
        <v>42847</v>
      </c>
      <c r="R27" s="97" t="s">
        <v>49</v>
      </c>
      <c r="S27" s="66"/>
      <c r="T27" s="67">
        <v>42847</v>
      </c>
      <c r="U27" s="97" t="s">
        <v>49</v>
      </c>
      <c r="V27" s="63"/>
      <c r="W27" s="63"/>
      <c r="X27" s="63"/>
      <c r="Y27" s="63"/>
      <c r="Z27" s="63"/>
      <c r="AA27" s="63"/>
      <c r="AB27" s="66"/>
    </row>
    <row r="28" spans="1:28" ht="16.899999999999999" customHeight="1" x14ac:dyDescent="0.2">
      <c r="A28" s="68">
        <v>42848</v>
      </c>
      <c r="B28" s="93" t="s">
        <v>50</v>
      </c>
      <c r="C28" s="62"/>
      <c r="D28" s="63"/>
      <c r="E28" s="63"/>
      <c r="F28" s="64"/>
      <c r="G28" s="63" t="str">
        <f t="shared" si="0"/>
        <v xml:space="preserve"> </v>
      </c>
      <c r="H28" s="63"/>
      <c r="I28" s="63"/>
      <c r="J28" s="64"/>
      <c r="K28" s="63"/>
      <c r="L28" s="63"/>
      <c r="M28" s="63"/>
      <c r="N28" s="65"/>
      <c r="O28" s="63"/>
      <c r="P28" s="66"/>
      <c r="Q28" s="68">
        <v>42848</v>
      </c>
      <c r="R28" s="93" t="s">
        <v>50</v>
      </c>
      <c r="S28" s="66"/>
      <c r="T28" s="68">
        <v>42848</v>
      </c>
      <c r="U28" s="93" t="s">
        <v>50</v>
      </c>
      <c r="V28" s="63"/>
      <c r="W28" s="63"/>
      <c r="X28" s="63"/>
      <c r="Y28" s="63"/>
      <c r="Z28" s="63"/>
      <c r="AA28" s="63"/>
      <c r="AB28" s="66"/>
    </row>
    <row r="29" spans="1:28" ht="16.899999999999999" customHeight="1" x14ac:dyDescent="0.2">
      <c r="A29" s="56">
        <v>42849</v>
      </c>
      <c r="B29" s="95" t="s">
        <v>51</v>
      </c>
      <c r="C29" s="62"/>
      <c r="D29" s="63"/>
      <c r="E29" s="63"/>
      <c r="F29" s="64"/>
      <c r="G29" s="63" t="str">
        <f t="shared" si="0"/>
        <v xml:space="preserve"> </v>
      </c>
      <c r="H29" s="63"/>
      <c r="I29" s="63"/>
      <c r="J29" s="64"/>
      <c r="K29" s="63"/>
      <c r="L29" s="63"/>
      <c r="M29" s="63"/>
      <c r="N29" s="65"/>
      <c r="O29" s="63"/>
      <c r="P29" s="66"/>
      <c r="Q29" s="56">
        <v>42849</v>
      </c>
      <c r="R29" s="95" t="s">
        <v>51</v>
      </c>
      <c r="S29" s="66"/>
      <c r="T29" s="56">
        <v>42849</v>
      </c>
      <c r="U29" s="95" t="s">
        <v>51</v>
      </c>
      <c r="V29" s="63"/>
      <c r="W29" s="63"/>
      <c r="X29" s="63"/>
      <c r="Y29" s="63"/>
      <c r="Z29" s="63"/>
      <c r="AA29" s="63"/>
      <c r="AB29" s="66"/>
    </row>
    <row r="30" spans="1:28" ht="16.899999999999999" customHeight="1" x14ac:dyDescent="0.2">
      <c r="A30" s="56">
        <v>42850</v>
      </c>
      <c r="B30" s="95" t="s">
        <v>52</v>
      </c>
      <c r="C30" s="62"/>
      <c r="D30" s="63"/>
      <c r="E30" s="63"/>
      <c r="F30" s="64"/>
      <c r="G30" s="63" t="str">
        <f t="shared" si="0"/>
        <v xml:space="preserve"> </v>
      </c>
      <c r="H30" s="63"/>
      <c r="I30" s="63"/>
      <c r="J30" s="64"/>
      <c r="K30" s="63"/>
      <c r="L30" s="63"/>
      <c r="M30" s="63"/>
      <c r="N30" s="65"/>
      <c r="O30" s="63"/>
      <c r="P30" s="66"/>
      <c r="Q30" s="56">
        <v>42850</v>
      </c>
      <c r="R30" s="95" t="s">
        <v>52</v>
      </c>
      <c r="S30" s="66"/>
      <c r="T30" s="56">
        <v>42850</v>
      </c>
      <c r="U30" s="95" t="s">
        <v>52</v>
      </c>
      <c r="V30" s="63"/>
      <c r="W30" s="63"/>
      <c r="X30" s="63"/>
      <c r="Y30" s="63"/>
      <c r="Z30" s="63"/>
      <c r="AA30" s="63"/>
      <c r="AB30" s="66"/>
    </row>
    <row r="31" spans="1:28" ht="16.899999999999999" customHeight="1" x14ac:dyDescent="0.2">
      <c r="A31" s="56">
        <v>42851</v>
      </c>
      <c r="B31" s="95" t="s">
        <v>53</v>
      </c>
      <c r="C31" s="62"/>
      <c r="D31" s="63"/>
      <c r="E31" s="63"/>
      <c r="F31" s="64"/>
      <c r="G31" s="63" t="str">
        <f t="shared" si="0"/>
        <v xml:space="preserve"> </v>
      </c>
      <c r="H31" s="63"/>
      <c r="I31" s="63"/>
      <c r="J31" s="64"/>
      <c r="K31" s="63"/>
      <c r="L31" s="63"/>
      <c r="M31" s="63"/>
      <c r="N31" s="65"/>
      <c r="O31" s="63"/>
      <c r="P31" s="66"/>
      <c r="Q31" s="56">
        <v>42851</v>
      </c>
      <c r="R31" s="95" t="s">
        <v>53</v>
      </c>
      <c r="S31" s="66"/>
      <c r="T31" s="56">
        <v>42851</v>
      </c>
      <c r="U31" s="95" t="s">
        <v>53</v>
      </c>
      <c r="V31" s="63"/>
      <c r="W31" s="63"/>
      <c r="X31" s="63"/>
      <c r="Y31" s="63"/>
      <c r="Z31" s="63"/>
      <c r="AA31" s="63"/>
      <c r="AB31" s="66"/>
    </row>
    <row r="32" spans="1:28" ht="16.899999999999999" customHeight="1" x14ac:dyDescent="0.2">
      <c r="A32" s="56">
        <v>42852</v>
      </c>
      <c r="B32" s="95" t="s">
        <v>47</v>
      </c>
      <c r="C32" s="62"/>
      <c r="D32" s="63"/>
      <c r="E32" s="63"/>
      <c r="F32" s="64"/>
      <c r="G32" s="63" t="str">
        <f t="shared" si="0"/>
        <v xml:space="preserve"> </v>
      </c>
      <c r="H32" s="63"/>
      <c r="I32" s="63"/>
      <c r="J32" s="64"/>
      <c r="K32" s="63"/>
      <c r="L32" s="63"/>
      <c r="M32" s="63"/>
      <c r="N32" s="65"/>
      <c r="O32" s="63"/>
      <c r="P32" s="66"/>
      <c r="Q32" s="56">
        <v>42852</v>
      </c>
      <c r="R32" s="95" t="s">
        <v>47</v>
      </c>
      <c r="S32" s="66"/>
      <c r="T32" s="56">
        <v>42852</v>
      </c>
      <c r="U32" s="95" t="s">
        <v>47</v>
      </c>
      <c r="V32" s="63"/>
      <c r="W32" s="63"/>
      <c r="X32" s="63"/>
      <c r="Y32" s="63"/>
      <c r="Z32" s="63"/>
      <c r="AA32" s="63"/>
      <c r="AB32" s="66"/>
    </row>
    <row r="33" spans="1:28" ht="16.899999999999999" customHeight="1" x14ac:dyDescent="0.2">
      <c r="A33" s="56">
        <v>42853</v>
      </c>
      <c r="B33" s="95" t="s">
        <v>48</v>
      </c>
      <c r="C33" s="62"/>
      <c r="D33" s="63"/>
      <c r="E33" s="63"/>
      <c r="F33" s="64"/>
      <c r="G33" s="63" t="str">
        <f t="shared" si="0"/>
        <v xml:space="preserve"> </v>
      </c>
      <c r="H33" s="63"/>
      <c r="I33" s="63"/>
      <c r="J33" s="64"/>
      <c r="K33" s="63"/>
      <c r="L33" s="63"/>
      <c r="M33" s="63"/>
      <c r="N33" s="65"/>
      <c r="O33" s="63"/>
      <c r="P33" s="66"/>
      <c r="Q33" s="56">
        <v>42853</v>
      </c>
      <c r="R33" s="95" t="s">
        <v>48</v>
      </c>
      <c r="S33" s="66"/>
      <c r="T33" s="56">
        <v>42853</v>
      </c>
      <c r="U33" s="95" t="s">
        <v>48</v>
      </c>
      <c r="V33" s="63"/>
      <c r="W33" s="63"/>
      <c r="X33" s="63"/>
      <c r="Y33" s="63"/>
      <c r="Z33" s="63"/>
      <c r="AA33" s="63"/>
      <c r="AB33" s="66"/>
    </row>
    <row r="34" spans="1:28" ht="16.899999999999999" customHeight="1" x14ac:dyDescent="0.2">
      <c r="A34" s="67">
        <v>42854</v>
      </c>
      <c r="B34" s="97" t="s">
        <v>49</v>
      </c>
      <c r="C34" s="62"/>
      <c r="D34" s="63"/>
      <c r="E34" s="63"/>
      <c r="F34" s="64"/>
      <c r="G34" s="63" t="str">
        <f t="shared" si="0"/>
        <v xml:space="preserve"> </v>
      </c>
      <c r="H34" s="63"/>
      <c r="I34" s="63"/>
      <c r="J34" s="64"/>
      <c r="K34" s="63"/>
      <c r="L34" s="63"/>
      <c r="M34" s="63"/>
      <c r="N34" s="65"/>
      <c r="O34" s="63"/>
      <c r="P34" s="66"/>
      <c r="Q34" s="67">
        <v>42854</v>
      </c>
      <c r="R34" s="97" t="s">
        <v>49</v>
      </c>
      <c r="S34" s="66"/>
      <c r="T34" s="67">
        <v>42854</v>
      </c>
      <c r="U34" s="97" t="s">
        <v>49</v>
      </c>
      <c r="V34" s="63"/>
      <c r="W34" s="63"/>
      <c r="X34" s="63"/>
      <c r="Y34" s="63"/>
      <c r="Z34" s="63"/>
      <c r="AA34" s="63"/>
      <c r="AB34" s="66"/>
    </row>
    <row r="35" spans="1:28" ht="16.899999999999999" customHeight="1" thickBot="1" x14ac:dyDescent="0.25">
      <c r="A35" s="166">
        <v>42855</v>
      </c>
      <c r="B35" s="167" t="s">
        <v>50</v>
      </c>
      <c r="C35" s="71"/>
      <c r="D35" s="72"/>
      <c r="E35" s="72"/>
      <c r="F35" s="73"/>
      <c r="G35" s="72" t="str">
        <f t="shared" si="0"/>
        <v xml:space="preserve"> </v>
      </c>
      <c r="H35" s="72"/>
      <c r="I35" s="72"/>
      <c r="J35" s="73"/>
      <c r="K35" s="72"/>
      <c r="L35" s="72"/>
      <c r="M35" s="72"/>
      <c r="N35" s="74"/>
      <c r="O35" s="72"/>
      <c r="P35" s="75"/>
      <c r="Q35" s="166">
        <v>42855</v>
      </c>
      <c r="R35" s="167" t="s">
        <v>50</v>
      </c>
      <c r="S35" s="75"/>
      <c r="T35" s="166">
        <v>42855</v>
      </c>
      <c r="U35" s="167" t="s">
        <v>50</v>
      </c>
      <c r="V35" s="72"/>
      <c r="W35" s="72"/>
      <c r="X35" s="72"/>
      <c r="Y35" s="72"/>
      <c r="Z35" s="72"/>
      <c r="AA35" s="72"/>
      <c r="AB35" s="75"/>
    </row>
    <row r="36" spans="1:28" ht="13.5" thickBot="1" x14ac:dyDescent="0.25">
      <c r="C36" s="77"/>
      <c r="D36" s="77"/>
      <c r="E36" s="77"/>
      <c r="F36" s="77"/>
      <c r="G36" s="77"/>
      <c r="H36" s="77"/>
      <c r="I36" s="77"/>
      <c r="J36" s="77"/>
      <c r="K36" s="78"/>
      <c r="L36" s="78"/>
      <c r="M36" s="78"/>
      <c r="N36" s="77"/>
      <c r="O36" s="78"/>
      <c r="P36" s="78"/>
      <c r="Q36" s="78"/>
      <c r="R36" s="78"/>
      <c r="S36" s="78"/>
      <c r="T36" s="78"/>
      <c r="U36" s="78"/>
    </row>
    <row r="37" spans="1:28" x14ac:dyDescent="0.2">
      <c r="A37" s="186" t="s">
        <v>56</v>
      </c>
      <c r="B37" s="186"/>
      <c r="C37" s="79"/>
      <c r="D37" s="80">
        <f>SUM(D6:D35)</f>
        <v>0</v>
      </c>
      <c r="E37" s="81">
        <f>MAX(E5:E35)</f>
        <v>0</v>
      </c>
      <c r="F37" s="79"/>
      <c r="G37" s="80">
        <f>SUM(G6:G35)</f>
        <v>0</v>
      </c>
      <c r="H37" s="80">
        <f>SUM(H6:H35)</f>
        <v>0</v>
      </c>
      <c r="I37" s="80">
        <f>SUM(I6:I35)</f>
        <v>0</v>
      </c>
      <c r="J37" s="79"/>
      <c r="K37" s="80">
        <f>SUM(K6:K35)</f>
        <v>0</v>
      </c>
      <c r="L37" s="80">
        <f>SUM(L6:L35)</f>
        <v>0</v>
      </c>
      <c r="M37" s="82">
        <f>SUM(M6:M35)</f>
        <v>0</v>
      </c>
      <c r="V37" s="83">
        <f t="shared" ref="V37:AB37" si="1">SUM(V6:V35)</f>
        <v>0</v>
      </c>
      <c r="W37" s="80">
        <f t="shared" si="1"/>
        <v>0</v>
      </c>
      <c r="X37" s="80">
        <f t="shared" si="1"/>
        <v>0</v>
      </c>
      <c r="Y37" s="80">
        <f t="shared" si="1"/>
        <v>0</v>
      </c>
      <c r="Z37" s="80">
        <f t="shared" si="1"/>
        <v>0</v>
      </c>
      <c r="AA37" s="80">
        <f t="shared" si="1"/>
        <v>0</v>
      </c>
      <c r="AB37" s="82">
        <f t="shared" si="1"/>
        <v>0</v>
      </c>
    </row>
    <row r="38" spans="1:28" x14ac:dyDescent="0.2">
      <c r="A38" s="186" t="s">
        <v>57</v>
      </c>
      <c r="B38" s="186"/>
      <c r="C38" s="79"/>
      <c r="D38" s="84">
        <f>SUM('2016-2017'!D11)</f>
        <v>0</v>
      </c>
      <c r="E38" s="84"/>
      <c r="F38" s="73"/>
      <c r="G38" s="84">
        <f>SUM('2016-2017'!G11)</f>
        <v>0</v>
      </c>
      <c r="H38" s="84">
        <f>SUM('2016-2017'!H11)</f>
        <v>0</v>
      </c>
      <c r="I38" s="84">
        <f>SUM('2016-2017'!I11)</f>
        <v>0</v>
      </c>
      <c r="J38" s="73"/>
      <c r="K38" s="84">
        <f>SUM('2016-2017'!K11)</f>
        <v>0</v>
      </c>
      <c r="L38" s="84">
        <f>SUM('2016-2017'!L11)</f>
        <v>0</v>
      </c>
      <c r="M38" s="85">
        <f>SUM('2016-2017'!M11)</f>
        <v>0</v>
      </c>
    </row>
  </sheetData>
  <sheetProtection selectLockedCells="1" selectUnlockedCells="1"/>
  <mergeCells count="2">
    <mergeCell ref="A37:B37"/>
    <mergeCell ref="A38:B38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2:AB39"/>
  <sheetViews>
    <sheetView topLeftCell="A6" workbookViewId="0">
      <selection activeCell="D36" sqref="D6:D36"/>
    </sheetView>
  </sheetViews>
  <sheetFormatPr defaultRowHeight="12.75" x14ac:dyDescent="0.2"/>
  <cols>
    <col min="1" max="1" width="8.85546875" style="33" customWidth="1"/>
    <col min="2" max="2" width="6.28515625" style="33" customWidth="1"/>
    <col min="3" max="3" width="1.7109375" style="33" customWidth="1"/>
    <col min="4" max="4" width="7.140625" style="33" customWidth="1"/>
    <col min="5" max="5" width="6.28515625" style="33" customWidth="1"/>
    <col min="6" max="6" width="1.7109375" style="33" customWidth="1"/>
    <col min="7" max="9" width="5.7109375" style="33" customWidth="1"/>
    <col min="10" max="10" width="1.7109375" style="33" customWidth="1"/>
    <col min="11" max="13" width="6.28515625" style="33" customWidth="1"/>
    <col min="14" max="14" width="1.7109375" style="33" customWidth="1"/>
    <col min="15" max="16" width="6.7109375" style="33" customWidth="1"/>
    <col min="17" max="17" width="9" style="33" customWidth="1"/>
    <col min="18" max="18" width="6.28515625" style="33" customWidth="1"/>
    <col min="19" max="19" width="70.7109375" style="33" customWidth="1"/>
    <col min="20" max="20" width="9.140625" style="33"/>
    <col min="21" max="27" width="6.28515625" style="33" customWidth="1"/>
    <col min="28" max="28" width="7" style="33" customWidth="1"/>
    <col min="29" max="16384" width="9.140625" style="33"/>
  </cols>
  <sheetData>
    <row r="2" spans="1:28" ht="18.75" x14ac:dyDescent="0.2">
      <c r="A2" s="34" t="s">
        <v>77</v>
      </c>
      <c r="D2" s="35">
        <v>2017</v>
      </c>
      <c r="E2"/>
      <c r="Q2" s="34" t="s">
        <v>77</v>
      </c>
      <c r="S2" s="34">
        <v>2017</v>
      </c>
      <c r="T2" s="34" t="s">
        <v>77</v>
      </c>
      <c r="X2" s="86">
        <v>2017</v>
      </c>
    </row>
    <row r="3" spans="1:28" ht="12.75" customHeight="1" x14ac:dyDescent="0.2">
      <c r="A3" s="37"/>
      <c r="Q3" s="37"/>
      <c r="T3" s="37"/>
    </row>
    <row r="4" spans="1:28" s="55" customFormat="1" ht="42" x14ac:dyDescent="0.2">
      <c r="A4" s="38" t="s">
        <v>9</v>
      </c>
      <c r="B4" s="39" t="s">
        <v>31</v>
      </c>
      <c r="C4" s="40"/>
      <c r="D4" s="41" t="s">
        <v>32</v>
      </c>
      <c r="E4" s="41" t="s">
        <v>33</v>
      </c>
      <c r="F4" s="42"/>
      <c r="G4" s="41" t="s">
        <v>34</v>
      </c>
      <c r="H4" s="41" t="s">
        <v>35</v>
      </c>
      <c r="I4" s="41" t="s">
        <v>36</v>
      </c>
      <c r="J4" s="42"/>
      <c r="K4" s="41" t="s">
        <v>116</v>
      </c>
      <c r="L4" s="41" t="s">
        <v>118</v>
      </c>
      <c r="M4" s="41" t="s">
        <v>117</v>
      </c>
      <c r="N4" s="43"/>
      <c r="O4" s="41" t="s">
        <v>37</v>
      </c>
      <c r="P4" s="44" t="s">
        <v>38</v>
      </c>
      <c r="Q4" s="38" t="s">
        <v>9</v>
      </c>
      <c r="R4" s="39" t="s">
        <v>31</v>
      </c>
      <c r="S4" s="45" t="s">
        <v>39</v>
      </c>
      <c r="T4" s="38" t="s">
        <v>9</v>
      </c>
      <c r="U4" s="39" t="s">
        <v>31</v>
      </c>
      <c r="V4" s="41" t="s">
        <v>40</v>
      </c>
      <c r="W4" s="41" t="s">
        <v>41</v>
      </c>
      <c r="X4" s="41" t="s">
        <v>42</v>
      </c>
      <c r="Y4" s="41" t="s">
        <v>43</v>
      </c>
      <c r="Z4" s="41" t="s">
        <v>44</v>
      </c>
      <c r="AA4" s="41" t="s">
        <v>45</v>
      </c>
      <c r="AB4" s="46" t="s">
        <v>46</v>
      </c>
    </row>
    <row r="5" spans="1:28" s="55" customFormat="1" ht="13.5" thickBot="1" x14ac:dyDescent="0.25">
      <c r="A5" s="87"/>
      <c r="B5" s="88"/>
      <c r="C5" s="89"/>
      <c r="D5" s="89"/>
      <c r="E5" s="89"/>
      <c r="F5" s="89"/>
      <c r="G5" s="90"/>
      <c r="H5" s="90"/>
      <c r="I5" s="90"/>
      <c r="J5" s="90"/>
      <c r="K5" s="53"/>
      <c r="L5" s="53"/>
      <c r="M5" s="54"/>
      <c r="N5" s="91"/>
      <c r="Q5" s="87"/>
      <c r="R5" s="88"/>
      <c r="T5" s="87"/>
      <c r="U5" s="88"/>
      <c r="V5" s="53"/>
      <c r="W5" s="53"/>
      <c r="X5" s="54"/>
      <c r="Y5" s="53"/>
      <c r="Z5" s="53"/>
      <c r="AA5" s="54"/>
      <c r="AB5" s="54"/>
    </row>
    <row r="6" spans="1:28" s="55" customFormat="1" ht="16.899999999999999" customHeight="1" x14ac:dyDescent="0.2">
      <c r="A6" s="141">
        <v>42856</v>
      </c>
      <c r="B6" s="170" t="s">
        <v>51</v>
      </c>
      <c r="C6" s="57"/>
      <c r="D6" s="58"/>
      <c r="E6" s="58"/>
      <c r="F6" s="59"/>
      <c r="G6" s="58" t="str">
        <f>IF((V6+W6+X6+Y6+Z6+AA6+AB6)&gt;0,1," ")</f>
        <v xml:space="preserve"> </v>
      </c>
      <c r="H6" s="58"/>
      <c r="I6" s="58"/>
      <c r="J6" s="59"/>
      <c r="K6" s="58"/>
      <c r="L6" s="58"/>
      <c r="M6" s="58"/>
      <c r="N6" s="60"/>
      <c r="O6" s="58"/>
      <c r="P6" s="61"/>
      <c r="Q6" s="141">
        <v>42856</v>
      </c>
      <c r="R6" s="170" t="s">
        <v>51</v>
      </c>
      <c r="S6" s="61" t="s">
        <v>78</v>
      </c>
      <c r="T6" s="141">
        <v>42856</v>
      </c>
      <c r="U6" s="170" t="s">
        <v>51</v>
      </c>
      <c r="V6" s="58"/>
      <c r="W6" s="58"/>
      <c r="X6" s="58"/>
      <c r="Y6" s="58"/>
      <c r="Z6" s="58"/>
      <c r="AA6" s="58"/>
      <c r="AB6" s="61"/>
    </row>
    <row r="7" spans="1:28" s="55" customFormat="1" ht="16.899999999999999" customHeight="1" x14ac:dyDescent="0.2">
      <c r="A7" s="109">
        <v>42857</v>
      </c>
      <c r="B7" s="95" t="s">
        <v>52</v>
      </c>
      <c r="C7" s="62"/>
      <c r="D7" s="63"/>
      <c r="E7" s="63"/>
      <c r="F7" s="64"/>
      <c r="G7" s="63" t="str">
        <f t="shared" ref="G7:G36" si="0">IF((V7+W7+X7+Y7+Z7+AA7+AB7)&gt;0,1," ")</f>
        <v xml:space="preserve"> </v>
      </c>
      <c r="H7" s="63"/>
      <c r="I7" s="63"/>
      <c r="J7" s="64"/>
      <c r="K7" s="63"/>
      <c r="L7" s="63"/>
      <c r="M7" s="63"/>
      <c r="N7" s="65"/>
      <c r="O7" s="63"/>
      <c r="P7" s="66"/>
      <c r="Q7" s="109">
        <v>42857</v>
      </c>
      <c r="R7" s="95" t="s">
        <v>52</v>
      </c>
      <c r="S7" s="66"/>
      <c r="T7" s="109">
        <v>42857</v>
      </c>
      <c r="U7" s="95" t="s">
        <v>52</v>
      </c>
      <c r="V7" s="63"/>
      <c r="W7" s="63"/>
      <c r="X7" s="63"/>
      <c r="Y7" s="63"/>
      <c r="Z7" s="63"/>
      <c r="AA7" s="63"/>
      <c r="AB7" s="66"/>
    </row>
    <row r="8" spans="1:28" ht="16.899999999999999" customHeight="1" x14ac:dyDescent="0.2">
      <c r="A8" s="109">
        <v>42858</v>
      </c>
      <c r="B8" s="95" t="s">
        <v>53</v>
      </c>
      <c r="C8" s="62"/>
      <c r="D8" s="63"/>
      <c r="E8" s="63"/>
      <c r="F8" s="64"/>
      <c r="G8" s="63" t="str">
        <f t="shared" si="0"/>
        <v xml:space="preserve"> </v>
      </c>
      <c r="H8" s="63"/>
      <c r="I8" s="63"/>
      <c r="J8" s="64"/>
      <c r="K8" s="63"/>
      <c r="L8" s="63"/>
      <c r="M8" s="63"/>
      <c r="N8" s="65"/>
      <c r="O8" s="63"/>
      <c r="P8" s="66"/>
      <c r="Q8" s="109">
        <v>42858</v>
      </c>
      <c r="R8" s="95" t="s">
        <v>53</v>
      </c>
      <c r="S8" s="66"/>
      <c r="T8" s="109">
        <v>42858</v>
      </c>
      <c r="U8" s="95" t="s">
        <v>53</v>
      </c>
      <c r="V8" s="63"/>
      <c r="W8" s="63"/>
      <c r="X8" s="63"/>
      <c r="Y8" s="63"/>
      <c r="Z8" s="63"/>
      <c r="AA8" s="63"/>
      <c r="AB8" s="66"/>
    </row>
    <row r="9" spans="1:28" ht="16.899999999999999" customHeight="1" x14ac:dyDescent="0.2">
      <c r="A9" s="109">
        <v>42859</v>
      </c>
      <c r="B9" s="95" t="s">
        <v>47</v>
      </c>
      <c r="C9" s="62"/>
      <c r="D9" s="63"/>
      <c r="E9" s="63"/>
      <c r="F9" s="64"/>
      <c r="G9" s="63" t="str">
        <f t="shared" si="0"/>
        <v xml:space="preserve"> </v>
      </c>
      <c r="H9" s="63"/>
      <c r="I9" s="63"/>
      <c r="J9" s="64"/>
      <c r="K9" s="63"/>
      <c r="L9" s="63"/>
      <c r="M9" s="63"/>
      <c r="N9" s="65"/>
      <c r="O9" s="63"/>
      <c r="P9" s="66"/>
      <c r="Q9" s="109">
        <v>42859</v>
      </c>
      <c r="R9" s="95" t="s">
        <v>47</v>
      </c>
      <c r="S9" s="66"/>
      <c r="T9" s="109">
        <v>42859</v>
      </c>
      <c r="U9" s="95" t="s">
        <v>47</v>
      </c>
      <c r="V9" s="63"/>
      <c r="W9" s="63"/>
      <c r="X9" s="63"/>
      <c r="Y9" s="63"/>
      <c r="Z9" s="63"/>
      <c r="AA9" s="63"/>
      <c r="AB9" s="66"/>
    </row>
    <row r="10" spans="1:28" ht="16.899999999999999" customHeight="1" x14ac:dyDescent="0.2">
      <c r="A10" s="109">
        <v>42860</v>
      </c>
      <c r="B10" s="95" t="s">
        <v>48</v>
      </c>
      <c r="C10" s="62"/>
      <c r="D10" s="63"/>
      <c r="E10" s="63"/>
      <c r="F10" s="64"/>
      <c r="G10" s="63" t="str">
        <f t="shared" si="0"/>
        <v xml:space="preserve"> </v>
      </c>
      <c r="H10" s="63"/>
      <c r="I10" s="63"/>
      <c r="J10" s="64"/>
      <c r="K10" s="63"/>
      <c r="L10" s="63"/>
      <c r="M10" s="63"/>
      <c r="N10" s="65"/>
      <c r="O10" s="63"/>
      <c r="P10" s="66"/>
      <c r="Q10" s="109">
        <v>42860</v>
      </c>
      <c r="R10" s="95" t="s">
        <v>48</v>
      </c>
      <c r="S10" s="66"/>
      <c r="T10" s="109">
        <v>42860</v>
      </c>
      <c r="U10" s="95" t="s">
        <v>48</v>
      </c>
      <c r="V10" s="63"/>
      <c r="W10" s="63"/>
      <c r="X10" s="63"/>
      <c r="Y10" s="63"/>
      <c r="Z10" s="63"/>
      <c r="AA10" s="63"/>
      <c r="AB10" s="66"/>
    </row>
    <row r="11" spans="1:28" ht="16.899999999999999" customHeight="1" x14ac:dyDescent="0.2">
      <c r="A11" s="100">
        <v>42861</v>
      </c>
      <c r="B11" s="97" t="s">
        <v>49</v>
      </c>
      <c r="C11" s="62"/>
      <c r="D11" s="63"/>
      <c r="E11" s="63"/>
      <c r="F11" s="64"/>
      <c r="G11" s="63" t="str">
        <f t="shared" si="0"/>
        <v xml:space="preserve"> </v>
      </c>
      <c r="H11" s="63"/>
      <c r="I11" s="69"/>
      <c r="J11" s="64"/>
      <c r="K11" s="63"/>
      <c r="L11" s="63"/>
      <c r="M11" s="63"/>
      <c r="N11" s="65"/>
      <c r="O11" s="63"/>
      <c r="P11" s="66"/>
      <c r="Q11" s="100">
        <v>42861</v>
      </c>
      <c r="R11" s="97" t="s">
        <v>49</v>
      </c>
      <c r="S11" s="66"/>
      <c r="T11" s="100">
        <v>42861</v>
      </c>
      <c r="U11" s="97" t="s">
        <v>49</v>
      </c>
      <c r="V11" s="63"/>
      <c r="W11" s="63"/>
      <c r="X11" s="63"/>
      <c r="Y11" s="63"/>
      <c r="Z11" s="63"/>
      <c r="AA11" s="63"/>
      <c r="AB11" s="66"/>
    </row>
    <row r="12" spans="1:28" ht="16.899999999999999" customHeight="1" x14ac:dyDescent="0.2">
      <c r="A12" s="92">
        <v>42862</v>
      </c>
      <c r="B12" s="93" t="s">
        <v>50</v>
      </c>
      <c r="C12" s="62"/>
      <c r="D12" s="63"/>
      <c r="E12" s="63"/>
      <c r="F12" s="64"/>
      <c r="G12" s="63" t="str">
        <f t="shared" si="0"/>
        <v xml:space="preserve"> </v>
      </c>
      <c r="H12" s="63"/>
      <c r="I12" s="69"/>
      <c r="J12" s="64"/>
      <c r="K12" s="63"/>
      <c r="L12" s="63"/>
      <c r="M12" s="63"/>
      <c r="N12" s="65"/>
      <c r="O12" s="63"/>
      <c r="P12" s="66"/>
      <c r="Q12" s="92">
        <v>42862</v>
      </c>
      <c r="R12" s="93" t="s">
        <v>50</v>
      </c>
      <c r="S12" s="107"/>
      <c r="T12" s="92">
        <v>42862</v>
      </c>
      <c r="U12" s="93" t="s">
        <v>50</v>
      </c>
      <c r="V12" s="63"/>
      <c r="W12" s="63"/>
      <c r="X12" s="63"/>
      <c r="Y12" s="63"/>
      <c r="Z12" s="63"/>
      <c r="AA12" s="63"/>
      <c r="AB12" s="66"/>
    </row>
    <row r="13" spans="1:28" ht="16.899999999999999" customHeight="1" x14ac:dyDescent="0.2">
      <c r="A13" s="141">
        <v>42863</v>
      </c>
      <c r="B13" s="170" t="s">
        <v>51</v>
      </c>
      <c r="C13" s="62"/>
      <c r="D13" s="63"/>
      <c r="E13" s="63"/>
      <c r="F13" s="64"/>
      <c r="G13" s="63" t="str">
        <f t="shared" si="0"/>
        <v xml:space="preserve"> </v>
      </c>
      <c r="H13" s="63"/>
      <c r="I13" s="69"/>
      <c r="J13" s="64"/>
      <c r="K13" s="63"/>
      <c r="L13" s="63"/>
      <c r="M13" s="63"/>
      <c r="N13" s="65"/>
      <c r="O13" s="63"/>
      <c r="P13" s="66"/>
      <c r="Q13" s="141">
        <v>42863</v>
      </c>
      <c r="R13" s="170" t="s">
        <v>51</v>
      </c>
      <c r="S13" s="66" t="s">
        <v>79</v>
      </c>
      <c r="T13" s="141">
        <v>42863</v>
      </c>
      <c r="U13" s="170" t="s">
        <v>51</v>
      </c>
      <c r="V13" s="63"/>
      <c r="W13" s="63"/>
      <c r="X13" s="63"/>
      <c r="Y13" s="63"/>
      <c r="Z13" s="63"/>
      <c r="AA13" s="63"/>
      <c r="AB13" s="66"/>
    </row>
    <row r="14" spans="1:28" ht="16.899999999999999" customHeight="1" x14ac:dyDescent="0.2">
      <c r="A14" s="109">
        <v>42864</v>
      </c>
      <c r="B14" s="95" t="s">
        <v>52</v>
      </c>
      <c r="C14" s="62"/>
      <c r="D14" s="63"/>
      <c r="E14" s="63"/>
      <c r="F14" s="64"/>
      <c r="G14" s="63" t="str">
        <f t="shared" si="0"/>
        <v xml:space="preserve"> </v>
      </c>
      <c r="H14" s="63"/>
      <c r="I14" s="69"/>
      <c r="J14" s="64"/>
      <c r="K14" s="63"/>
      <c r="L14" s="63"/>
      <c r="M14" s="63"/>
      <c r="N14" s="65"/>
      <c r="O14" s="63"/>
      <c r="P14" s="66"/>
      <c r="Q14" s="109">
        <v>42864</v>
      </c>
      <c r="R14" s="95" t="s">
        <v>52</v>
      </c>
      <c r="S14" s="66"/>
      <c r="T14" s="109">
        <v>42864</v>
      </c>
      <c r="U14" s="95" t="s">
        <v>52</v>
      </c>
      <c r="V14" s="63"/>
      <c r="W14" s="63"/>
      <c r="X14" s="63"/>
      <c r="Y14" s="63"/>
      <c r="Z14" s="63"/>
      <c r="AA14" s="63"/>
      <c r="AB14" s="66"/>
    </row>
    <row r="15" spans="1:28" ht="16.899999999999999" customHeight="1" x14ac:dyDescent="0.2">
      <c r="A15" s="109">
        <v>42865</v>
      </c>
      <c r="B15" s="95" t="s">
        <v>53</v>
      </c>
      <c r="C15" s="62"/>
      <c r="D15" s="63"/>
      <c r="E15" s="63"/>
      <c r="F15" s="64"/>
      <c r="G15" s="63" t="str">
        <f t="shared" si="0"/>
        <v xml:space="preserve"> </v>
      </c>
      <c r="H15" s="63"/>
      <c r="I15" s="63"/>
      <c r="J15" s="64"/>
      <c r="K15" s="63"/>
      <c r="L15" s="63"/>
      <c r="M15" s="63"/>
      <c r="N15" s="65"/>
      <c r="O15" s="63"/>
      <c r="P15" s="66"/>
      <c r="Q15" s="109">
        <v>42865</v>
      </c>
      <c r="R15" s="95" t="s">
        <v>53</v>
      </c>
      <c r="S15" s="66"/>
      <c r="T15" s="109">
        <v>42865</v>
      </c>
      <c r="U15" s="95" t="s">
        <v>53</v>
      </c>
      <c r="V15" s="63"/>
      <c r="W15" s="63"/>
      <c r="X15" s="63"/>
      <c r="Y15" s="63"/>
      <c r="Z15" s="63"/>
      <c r="AA15" s="63"/>
      <c r="AB15" s="66"/>
    </row>
    <row r="16" spans="1:28" ht="16.899999999999999" customHeight="1" x14ac:dyDescent="0.2">
      <c r="A16" s="109">
        <v>42866</v>
      </c>
      <c r="B16" s="95" t="s">
        <v>47</v>
      </c>
      <c r="C16" s="62"/>
      <c r="D16" s="63"/>
      <c r="E16" s="63"/>
      <c r="F16" s="64"/>
      <c r="G16" s="63" t="str">
        <f t="shared" si="0"/>
        <v xml:space="preserve"> </v>
      </c>
      <c r="H16" s="63"/>
      <c r="I16" s="63"/>
      <c r="J16" s="64"/>
      <c r="K16" s="63"/>
      <c r="L16" s="63"/>
      <c r="M16" s="63"/>
      <c r="N16" s="65"/>
      <c r="O16" s="63"/>
      <c r="P16" s="66"/>
      <c r="Q16" s="109">
        <v>42866</v>
      </c>
      <c r="R16" s="95" t="s">
        <v>47</v>
      </c>
      <c r="S16" s="66"/>
      <c r="T16" s="109">
        <v>42866</v>
      </c>
      <c r="U16" s="95" t="s">
        <v>47</v>
      </c>
      <c r="V16" s="63"/>
      <c r="W16" s="63"/>
      <c r="X16" s="63"/>
      <c r="Y16" s="63"/>
      <c r="Z16" s="63"/>
      <c r="AA16" s="63"/>
      <c r="AB16" s="66"/>
    </row>
    <row r="17" spans="1:28" ht="16.899999999999999" customHeight="1" x14ac:dyDescent="0.2">
      <c r="A17" s="109">
        <v>42867</v>
      </c>
      <c r="B17" s="95" t="s">
        <v>48</v>
      </c>
      <c r="C17" s="62"/>
      <c r="D17" s="63"/>
      <c r="E17" s="63"/>
      <c r="F17" s="64"/>
      <c r="G17" s="63" t="str">
        <f t="shared" si="0"/>
        <v xml:space="preserve"> </v>
      </c>
      <c r="H17" s="63"/>
      <c r="I17" s="63"/>
      <c r="J17" s="64"/>
      <c r="K17" s="63"/>
      <c r="L17" s="63"/>
      <c r="M17" s="63"/>
      <c r="N17" s="65"/>
      <c r="O17" s="63"/>
      <c r="P17" s="66"/>
      <c r="Q17" s="109">
        <v>42867</v>
      </c>
      <c r="R17" s="95" t="s">
        <v>48</v>
      </c>
      <c r="S17" s="66"/>
      <c r="T17" s="109">
        <v>42867</v>
      </c>
      <c r="U17" s="95" t="s">
        <v>48</v>
      </c>
      <c r="V17" s="63"/>
      <c r="W17" s="63"/>
      <c r="X17" s="63"/>
      <c r="Y17" s="63"/>
      <c r="Z17" s="63"/>
      <c r="AA17" s="63"/>
      <c r="AB17" s="66"/>
    </row>
    <row r="18" spans="1:28" ht="16.899999999999999" customHeight="1" x14ac:dyDescent="0.2">
      <c r="A18" s="100">
        <v>42868</v>
      </c>
      <c r="B18" s="97" t="s">
        <v>49</v>
      </c>
      <c r="C18" s="62"/>
      <c r="D18" s="63"/>
      <c r="E18" s="63"/>
      <c r="F18" s="64"/>
      <c r="G18" s="63" t="str">
        <f t="shared" si="0"/>
        <v xml:space="preserve"> </v>
      </c>
      <c r="H18" s="63"/>
      <c r="I18" s="63"/>
      <c r="J18" s="64"/>
      <c r="K18" s="63"/>
      <c r="L18" s="63"/>
      <c r="M18" s="63"/>
      <c r="N18" s="65"/>
      <c r="O18" s="63"/>
      <c r="P18" s="66"/>
      <c r="Q18" s="100">
        <v>42868</v>
      </c>
      <c r="R18" s="97" t="s">
        <v>49</v>
      </c>
      <c r="S18" s="66"/>
      <c r="T18" s="100">
        <v>42868</v>
      </c>
      <c r="U18" s="97" t="s">
        <v>49</v>
      </c>
      <c r="V18" s="63"/>
      <c r="W18" s="63"/>
      <c r="X18" s="63"/>
      <c r="Y18" s="63"/>
      <c r="Z18" s="63"/>
      <c r="AA18" s="63"/>
      <c r="AB18" s="66"/>
    </row>
    <row r="19" spans="1:28" ht="16.899999999999999" customHeight="1" x14ac:dyDescent="0.2">
      <c r="A19" s="92">
        <v>42869</v>
      </c>
      <c r="B19" s="93" t="s">
        <v>50</v>
      </c>
      <c r="C19" s="62"/>
      <c r="D19" s="63"/>
      <c r="E19" s="63"/>
      <c r="F19" s="64"/>
      <c r="G19" s="63" t="str">
        <f t="shared" si="0"/>
        <v xml:space="preserve"> </v>
      </c>
      <c r="H19" s="63"/>
      <c r="I19" s="63"/>
      <c r="J19" s="64"/>
      <c r="K19" s="63"/>
      <c r="L19" s="63"/>
      <c r="M19" s="63"/>
      <c r="N19" s="65"/>
      <c r="O19" s="63"/>
      <c r="P19" s="66"/>
      <c r="Q19" s="92">
        <v>42869</v>
      </c>
      <c r="R19" s="93" t="s">
        <v>50</v>
      </c>
      <c r="S19" s="107"/>
      <c r="T19" s="92">
        <v>42869</v>
      </c>
      <c r="U19" s="93" t="s">
        <v>50</v>
      </c>
      <c r="V19" s="63"/>
      <c r="W19" s="63"/>
      <c r="X19" s="63"/>
      <c r="Y19" s="63"/>
      <c r="Z19" s="63"/>
      <c r="AA19" s="63"/>
      <c r="AB19" s="66"/>
    </row>
    <row r="20" spans="1:28" ht="16.899999999999999" customHeight="1" x14ac:dyDescent="0.2">
      <c r="A20" s="109">
        <v>42870</v>
      </c>
      <c r="B20" s="95" t="s">
        <v>51</v>
      </c>
      <c r="C20" s="62"/>
      <c r="D20" s="63"/>
      <c r="E20" s="63"/>
      <c r="F20" s="64"/>
      <c r="G20" s="63" t="str">
        <f t="shared" si="0"/>
        <v xml:space="preserve"> </v>
      </c>
      <c r="H20" s="63"/>
      <c r="I20" s="63"/>
      <c r="J20" s="64"/>
      <c r="K20" s="63"/>
      <c r="L20" s="63"/>
      <c r="M20" s="63"/>
      <c r="N20" s="65"/>
      <c r="O20" s="63"/>
      <c r="P20" s="66"/>
      <c r="Q20" s="109">
        <v>42870</v>
      </c>
      <c r="R20" s="95" t="s">
        <v>51</v>
      </c>
      <c r="S20" s="66"/>
      <c r="T20" s="109">
        <v>42870</v>
      </c>
      <c r="U20" s="95" t="s">
        <v>51</v>
      </c>
      <c r="V20" s="63"/>
      <c r="W20" s="63"/>
      <c r="X20" s="63"/>
      <c r="Y20" s="63"/>
      <c r="Z20" s="63"/>
      <c r="AA20" s="63"/>
      <c r="AB20" s="66"/>
    </row>
    <row r="21" spans="1:28" ht="16.899999999999999" customHeight="1" x14ac:dyDescent="0.2">
      <c r="A21" s="109">
        <v>42871</v>
      </c>
      <c r="B21" s="95" t="s">
        <v>52</v>
      </c>
      <c r="C21" s="62"/>
      <c r="D21" s="63"/>
      <c r="E21" s="63"/>
      <c r="F21" s="64"/>
      <c r="G21" s="63" t="str">
        <f t="shared" si="0"/>
        <v xml:space="preserve"> </v>
      </c>
      <c r="H21" s="63"/>
      <c r="I21" s="63"/>
      <c r="J21" s="64"/>
      <c r="K21" s="63"/>
      <c r="L21" s="63"/>
      <c r="M21" s="63"/>
      <c r="N21" s="65"/>
      <c r="O21" s="63"/>
      <c r="P21" s="66"/>
      <c r="Q21" s="109">
        <v>42871</v>
      </c>
      <c r="R21" s="95" t="s">
        <v>52</v>
      </c>
      <c r="S21" s="66"/>
      <c r="T21" s="109">
        <v>42871</v>
      </c>
      <c r="U21" s="95" t="s">
        <v>52</v>
      </c>
      <c r="V21" s="63"/>
      <c r="W21" s="63"/>
      <c r="X21" s="63"/>
      <c r="Y21" s="63"/>
      <c r="Z21" s="63"/>
      <c r="AA21" s="63"/>
      <c r="AB21" s="66"/>
    </row>
    <row r="22" spans="1:28" ht="16.899999999999999" customHeight="1" x14ac:dyDescent="0.2">
      <c r="A22" s="109">
        <v>42872</v>
      </c>
      <c r="B22" s="95" t="s">
        <v>53</v>
      </c>
      <c r="C22" s="62"/>
      <c r="D22" s="63"/>
      <c r="E22" s="63"/>
      <c r="F22" s="64"/>
      <c r="G22" s="63" t="str">
        <f t="shared" si="0"/>
        <v xml:space="preserve"> </v>
      </c>
      <c r="H22" s="63"/>
      <c r="I22" s="63"/>
      <c r="J22" s="64"/>
      <c r="K22" s="63"/>
      <c r="L22" s="63"/>
      <c r="M22" s="63"/>
      <c r="N22" s="65"/>
      <c r="O22" s="63"/>
      <c r="P22" s="66"/>
      <c r="Q22" s="109">
        <v>42872</v>
      </c>
      <c r="R22" s="95" t="s">
        <v>53</v>
      </c>
      <c r="S22" s="66"/>
      <c r="T22" s="109">
        <v>42872</v>
      </c>
      <c r="U22" s="95" t="s">
        <v>53</v>
      </c>
      <c r="V22" s="63"/>
      <c r="W22" s="63"/>
      <c r="X22" s="63"/>
      <c r="Y22" s="63"/>
      <c r="Z22" s="63"/>
      <c r="AA22" s="63"/>
      <c r="AB22" s="66"/>
    </row>
    <row r="23" spans="1:28" ht="16.899999999999999" customHeight="1" x14ac:dyDescent="0.2">
      <c r="A23" s="109">
        <v>42873</v>
      </c>
      <c r="B23" s="95" t="s">
        <v>47</v>
      </c>
      <c r="C23" s="62"/>
      <c r="D23" s="63"/>
      <c r="E23" s="63"/>
      <c r="F23" s="64"/>
      <c r="G23" s="63" t="str">
        <f t="shared" si="0"/>
        <v xml:space="preserve"> </v>
      </c>
      <c r="H23" s="63"/>
      <c r="I23" s="63"/>
      <c r="J23" s="64"/>
      <c r="K23" s="63"/>
      <c r="L23" s="63"/>
      <c r="M23" s="63"/>
      <c r="N23" s="65"/>
      <c r="O23" s="63"/>
      <c r="P23" s="66"/>
      <c r="Q23" s="109">
        <v>42873</v>
      </c>
      <c r="R23" s="95" t="s">
        <v>47</v>
      </c>
      <c r="S23" s="66"/>
      <c r="T23" s="109">
        <v>42873</v>
      </c>
      <c r="U23" s="95" t="s">
        <v>47</v>
      </c>
      <c r="V23" s="63"/>
      <c r="W23" s="63"/>
      <c r="X23" s="63"/>
      <c r="Y23" s="63"/>
      <c r="Z23" s="63"/>
      <c r="AA23" s="63"/>
      <c r="AB23" s="66"/>
    </row>
    <row r="24" spans="1:28" ht="16.899999999999999" customHeight="1" x14ac:dyDescent="0.2">
      <c r="A24" s="109">
        <v>42874</v>
      </c>
      <c r="B24" s="95" t="s">
        <v>48</v>
      </c>
      <c r="C24" s="62"/>
      <c r="D24" s="63"/>
      <c r="E24" s="63"/>
      <c r="F24" s="64"/>
      <c r="G24" s="63" t="str">
        <f t="shared" si="0"/>
        <v xml:space="preserve"> </v>
      </c>
      <c r="H24" s="63"/>
      <c r="I24" s="63"/>
      <c r="J24" s="64"/>
      <c r="K24" s="63"/>
      <c r="L24" s="63"/>
      <c r="M24" s="63"/>
      <c r="N24" s="65"/>
      <c r="O24" s="63"/>
      <c r="P24" s="66"/>
      <c r="Q24" s="109">
        <v>42874</v>
      </c>
      <c r="R24" s="95" t="s">
        <v>48</v>
      </c>
      <c r="S24" s="66"/>
      <c r="T24" s="109">
        <v>42874</v>
      </c>
      <c r="U24" s="95" t="s">
        <v>48</v>
      </c>
      <c r="V24" s="63"/>
      <c r="W24" s="63"/>
      <c r="X24" s="63"/>
      <c r="Y24" s="63"/>
      <c r="Z24" s="63"/>
      <c r="AA24" s="63"/>
      <c r="AB24" s="66"/>
    </row>
    <row r="25" spans="1:28" ht="16.899999999999999" customHeight="1" x14ac:dyDescent="0.2">
      <c r="A25" s="100">
        <v>42875</v>
      </c>
      <c r="B25" s="97" t="s">
        <v>49</v>
      </c>
      <c r="C25" s="62"/>
      <c r="D25" s="63"/>
      <c r="E25" s="63"/>
      <c r="F25" s="64"/>
      <c r="G25" s="63" t="str">
        <f t="shared" si="0"/>
        <v xml:space="preserve"> </v>
      </c>
      <c r="H25" s="63"/>
      <c r="I25" s="63"/>
      <c r="J25" s="64"/>
      <c r="K25" s="63"/>
      <c r="L25" s="63"/>
      <c r="M25" s="63"/>
      <c r="N25" s="65"/>
      <c r="O25" s="63"/>
      <c r="P25" s="66"/>
      <c r="Q25" s="100">
        <v>42875</v>
      </c>
      <c r="R25" s="97" t="s">
        <v>49</v>
      </c>
      <c r="S25" s="66"/>
      <c r="T25" s="100">
        <v>42875</v>
      </c>
      <c r="U25" s="97" t="s">
        <v>49</v>
      </c>
      <c r="V25" s="63"/>
      <c r="W25" s="63"/>
      <c r="X25" s="63"/>
      <c r="Y25" s="63"/>
      <c r="Z25" s="63"/>
      <c r="AA25" s="63"/>
      <c r="AB25" s="66"/>
    </row>
    <row r="26" spans="1:28" ht="16.899999999999999" customHeight="1" x14ac:dyDescent="0.2">
      <c r="A26" s="92">
        <v>42876</v>
      </c>
      <c r="B26" s="93" t="s">
        <v>50</v>
      </c>
      <c r="C26" s="62"/>
      <c r="D26" s="63"/>
      <c r="E26" s="63"/>
      <c r="F26" s="64"/>
      <c r="G26" s="63" t="str">
        <f t="shared" si="0"/>
        <v xml:space="preserve"> </v>
      </c>
      <c r="H26" s="63"/>
      <c r="I26" s="63"/>
      <c r="J26" s="64"/>
      <c r="K26" s="63"/>
      <c r="L26" s="63"/>
      <c r="M26" s="63"/>
      <c r="N26" s="65"/>
      <c r="O26" s="63"/>
      <c r="P26" s="66"/>
      <c r="Q26" s="92">
        <v>42876</v>
      </c>
      <c r="R26" s="93" t="s">
        <v>50</v>
      </c>
      <c r="S26" s="66"/>
      <c r="T26" s="92">
        <v>42876</v>
      </c>
      <c r="U26" s="93" t="s">
        <v>50</v>
      </c>
      <c r="V26" s="63"/>
      <c r="W26" s="63"/>
      <c r="X26" s="63"/>
      <c r="Y26" s="63"/>
      <c r="Z26" s="63"/>
      <c r="AA26" s="63"/>
      <c r="AB26" s="66"/>
    </row>
    <row r="27" spans="1:28" ht="16.899999999999999" customHeight="1" x14ac:dyDescent="0.2">
      <c r="A27" s="109">
        <v>42877</v>
      </c>
      <c r="B27" s="95" t="s">
        <v>51</v>
      </c>
      <c r="C27" s="62"/>
      <c r="D27" s="63"/>
      <c r="E27" s="63"/>
      <c r="F27" s="64"/>
      <c r="G27" s="63" t="str">
        <f t="shared" si="0"/>
        <v xml:space="preserve"> </v>
      </c>
      <c r="H27" s="63"/>
      <c r="I27" s="63"/>
      <c r="J27" s="64"/>
      <c r="K27" s="63"/>
      <c r="L27" s="63"/>
      <c r="M27" s="63"/>
      <c r="N27" s="65"/>
      <c r="O27" s="63"/>
      <c r="P27" s="66"/>
      <c r="Q27" s="109">
        <v>42877</v>
      </c>
      <c r="R27" s="95" t="s">
        <v>51</v>
      </c>
      <c r="S27" s="66"/>
      <c r="T27" s="109">
        <v>42877</v>
      </c>
      <c r="U27" s="95" t="s">
        <v>51</v>
      </c>
      <c r="V27" s="63"/>
      <c r="W27" s="63"/>
      <c r="X27" s="63"/>
      <c r="Y27" s="63"/>
      <c r="Z27" s="63"/>
      <c r="AA27" s="63"/>
      <c r="AB27" s="66"/>
    </row>
    <row r="28" spans="1:28" ht="16.899999999999999" customHeight="1" x14ac:dyDescent="0.2">
      <c r="A28" s="109">
        <v>42878</v>
      </c>
      <c r="B28" s="95" t="s">
        <v>52</v>
      </c>
      <c r="C28" s="62"/>
      <c r="D28" s="63"/>
      <c r="E28" s="63"/>
      <c r="F28" s="64"/>
      <c r="G28" s="63" t="str">
        <f t="shared" si="0"/>
        <v xml:space="preserve"> </v>
      </c>
      <c r="H28" s="63"/>
      <c r="I28" s="63"/>
      <c r="J28" s="64"/>
      <c r="K28" s="63"/>
      <c r="L28" s="63"/>
      <c r="M28" s="63"/>
      <c r="N28" s="65"/>
      <c r="O28" s="63"/>
      <c r="P28" s="66"/>
      <c r="Q28" s="109">
        <v>42878</v>
      </c>
      <c r="R28" s="95" t="s">
        <v>52</v>
      </c>
      <c r="S28" s="66"/>
      <c r="T28" s="109">
        <v>42878</v>
      </c>
      <c r="U28" s="95" t="s">
        <v>52</v>
      </c>
      <c r="V28" s="63"/>
      <c r="W28" s="63"/>
      <c r="X28" s="63"/>
      <c r="Y28" s="63"/>
      <c r="Z28" s="63"/>
      <c r="AA28" s="63"/>
      <c r="AB28" s="66"/>
    </row>
    <row r="29" spans="1:28" ht="16.899999999999999" customHeight="1" x14ac:dyDescent="0.2">
      <c r="A29" s="109">
        <v>42879</v>
      </c>
      <c r="B29" s="95" t="s">
        <v>53</v>
      </c>
      <c r="C29" s="62"/>
      <c r="D29" s="63"/>
      <c r="E29" s="63"/>
      <c r="F29" s="64"/>
      <c r="G29" s="63" t="str">
        <f t="shared" si="0"/>
        <v xml:space="preserve"> </v>
      </c>
      <c r="H29" s="63"/>
      <c r="I29" s="63"/>
      <c r="J29" s="64"/>
      <c r="K29" s="63"/>
      <c r="L29" s="63"/>
      <c r="M29" s="63"/>
      <c r="N29" s="65"/>
      <c r="O29" s="63"/>
      <c r="P29" s="66"/>
      <c r="Q29" s="109">
        <v>42879</v>
      </c>
      <c r="R29" s="95" t="s">
        <v>53</v>
      </c>
      <c r="S29" s="66"/>
      <c r="T29" s="109">
        <v>42879</v>
      </c>
      <c r="U29" s="95" t="s">
        <v>53</v>
      </c>
      <c r="V29" s="63"/>
      <c r="W29" s="63"/>
      <c r="X29" s="63"/>
      <c r="Y29" s="63"/>
      <c r="Z29" s="63"/>
      <c r="AA29" s="63"/>
      <c r="AB29" s="66"/>
    </row>
    <row r="30" spans="1:28" ht="16.899999999999999" customHeight="1" x14ac:dyDescent="0.2">
      <c r="A30" s="109">
        <v>42880</v>
      </c>
      <c r="B30" s="95" t="s">
        <v>47</v>
      </c>
      <c r="C30" s="62"/>
      <c r="D30" s="63"/>
      <c r="E30" s="63"/>
      <c r="F30" s="64"/>
      <c r="G30" s="63" t="str">
        <f t="shared" si="0"/>
        <v xml:space="preserve"> </v>
      </c>
      <c r="H30" s="63"/>
      <c r="I30" s="63"/>
      <c r="J30" s="64"/>
      <c r="K30" s="63"/>
      <c r="L30" s="63"/>
      <c r="M30" s="63"/>
      <c r="N30" s="65"/>
      <c r="O30" s="63"/>
      <c r="P30" s="66"/>
      <c r="Q30" s="109">
        <v>42880</v>
      </c>
      <c r="R30" s="95" t="s">
        <v>47</v>
      </c>
      <c r="S30" s="66"/>
      <c r="T30" s="109">
        <v>42880</v>
      </c>
      <c r="U30" s="95" t="s">
        <v>47</v>
      </c>
      <c r="V30" s="63"/>
      <c r="W30" s="63"/>
      <c r="X30" s="63"/>
      <c r="Y30" s="63"/>
      <c r="Z30" s="63"/>
      <c r="AA30" s="63"/>
      <c r="AB30" s="66"/>
    </row>
    <row r="31" spans="1:28" ht="16.899999999999999" customHeight="1" x14ac:dyDescent="0.2">
      <c r="A31" s="109">
        <v>42881</v>
      </c>
      <c r="B31" s="95" t="s">
        <v>48</v>
      </c>
      <c r="C31" s="62"/>
      <c r="D31" s="63"/>
      <c r="E31" s="63"/>
      <c r="F31" s="64"/>
      <c r="G31" s="63" t="str">
        <f t="shared" si="0"/>
        <v xml:space="preserve"> </v>
      </c>
      <c r="H31" s="63"/>
      <c r="I31" s="63"/>
      <c r="J31" s="64"/>
      <c r="K31" s="63"/>
      <c r="L31" s="63"/>
      <c r="M31" s="63"/>
      <c r="N31" s="65"/>
      <c r="O31" s="63"/>
      <c r="P31" s="66"/>
      <c r="Q31" s="109">
        <v>42881</v>
      </c>
      <c r="R31" s="95" t="s">
        <v>48</v>
      </c>
      <c r="S31" s="66"/>
      <c r="T31" s="109">
        <v>42881</v>
      </c>
      <c r="U31" s="95" t="s">
        <v>48</v>
      </c>
      <c r="V31" s="63"/>
      <c r="W31" s="63"/>
      <c r="X31" s="63"/>
      <c r="Y31" s="63"/>
      <c r="Z31" s="63"/>
      <c r="AA31" s="63"/>
      <c r="AB31" s="66"/>
    </row>
    <row r="32" spans="1:28" ht="16.899999999999999" customHeight="1" x14ac:dyDescent="0.2">
      <c r="A32" s="100">
        <v>42882</v>
      </c>
      <c r="B32" s="97" t="s">
        <v>49</v>
      </c>
      <c r="C32" s="62"/>
      <c r="D32" s="63"/>
      <c r="E32" s="63"/>
      <c r="F32" s="64"/>
      <c r="G32" s="63" t="str">
        <f t="shared" si="0"/>
        <v xml:space="preserve"> </v>
      </c>
      <c r="H32" s="63"/>
      <c r="I32" s="63"/>
      <c r="J32" s="64"/>
      <c r="K32" s="63"/>
      <c r="L32" s="63"/>
      <c r="M32" s="63"/>
      <c r="N32" s="65"/>
      <c r="O32" s="63"/>
      <c r="P32" s="66"/>
      <c r="Q32" s="100">
        <v>42882</v>
      </c>
      <c r="R32" s="97" t="s">
        <v>49</v>
      </c>
      <c r="S32" s="66"/>
      <c r="T32" s="100">
        <v>42882</v>
      </c>
      <c r="U32" s="97" t="s">
        <v>49</v>
      </c>
      <c r="V32" s="63"/>
      <c r="W32" s="63"/>
      <c r="X32" s="63"/>
      <c r="Y32" s="63"/>
      <c r="Z32" s="63"/>
      <c r="AA32" s="63"/>
      <c r="AB32" s="66"/>
    </row>
    <row r="33" spans="1:28" ht="16.899999999999999" customHeight="1" x14ac:dyDescent="0.2">
      <c r="A33" s="92">
        <v>42883</v>
      </c>
      <c r="B33" s="93" t="s">
        <v>50</v>
      </c>
      <c r="C33" s="62"/>
      <c r="D33" s="63"/>
      <c r="E33" s="63"/>
      <c r="F33" s="64"/>
      <c r="G33" s="63" t="str">
        <f t="shared" si="0"/>
        <v xml:space="preserve"> </v>
      </c>
      <c r="H33" s="63"/>
      <c r="I33" s="63"/>
      <c r="J33" s="64"/>
      <c r="K33" s="63"/>
      <c r="L33" s="63"/>
      <c r="M33" s="63"/>
      <c r="N33" s="65"/>
      <c r="O33" s="63"/>
      <c r="P33" s="66"/>
      <c r="Q33" s="92">
        <v>42883</v>
      </c>
      <c r="R33" s="93" t="s">
        <v>50</v>
      </c>
      <c r="S33" s="66"/>
      <c r="T33" s="92">
        <v>42883</v>
      </c>
      <c r="U33" s="93" t="s">
        <v>50</v>
      </c>
      <c r="V33" s="63"/>
      <c r="W33" s="63"/>
      <c r="X33" s="63"/>
      <c r="Y33" s="63"/>
      <c r="Z33" s="63"/>
      <c r="AA33" s="63"/>
      <c r="AB33" s="66"/>
    </row>
    <row r="34" spans="1:28" ht="16.899999999999999" customHeight="1" x14ac:dyDescent="0.2">
      <c r="A34" s="109">
        <v>42884</v>
      </c>
      <c r="B34" s="95" t="s">
        <v>51</v>
      </c>
      <c r="C34" s="62"/>
      <c r="D34" s="63"/>
      <c r="E34" s="63"/>
      <c r="F34" s="64"/>
      <c r="G34" s="63" t="str">
        <f t="shared" si="0"/>
        <v xml:space="preserve"> </v>
      </c>
      <c r="H34" s="63"/>
      <c r="I34" s="63"/>
      <c r="J34" s="64"/>
      <c r="K34" s="63"/>
      <c r="L34" s="63"/>
      <c r="M34" s="63"/>
      <c r="N34" s="65"/>
      <c r="O34" s="63"/>
      <c r="P34" s="66"/>
      <c r="Q34" s="109">
        <v>42884</v>
      </c>
      <c r="R34" s="95" t="s">
        <v>51</v>
      </c>
      <c r="S34" s="66"/>
      <c r="T34" s="109">
        <v>42884</v>
      </c>
      <c r="U34" s="95" t="s">
        <v>51</v>
      </c>
      <c r="V34" s="63"/>
      <c r="W34" s="63"/>
      <c r="X34" s="63"/>
      <c r="Y34" s="63"/>
      <c r="Z34" s="63"/>
      <c r="AA34" s="63"/>
      <c r="AB34" s="66"/>
    </row>
    <row r="35" spans="1:28" ht="16.899999999999999" customHeight="1" x14ac:dyDescent="0.2">
      <c r="A35" s="109">
        <v>42885</v>
      </c>
      <c r="B35" s="95" t="s">
        <v>52</v>
      </c>
      <c r="C35" s="62"/>
      <c r="D35" s="63"/>
      <c r="E35" s="63"/>
      <c r="F35" s="64"/>
      <c r="G35" s="63" t="str">
        <f t="shared" si="0"/>
        <v xml:space="preserve"> </v>
      </c>
      <c r="H35" s="63"/>
      <c r="I35" s="63"/>
      <c r="J35" s="64"/>
      <c r="K35" s="63"/>
      <c r="L35" s="63"/>
      <c r="M35" s="63"/>
      <c r="N35" s="65"/>
      <c r="O35" s="63"/>
      <c r="P35" s="66"/>
      <c r="Q35" s="109">
        <v>42885</v>
      </c>
      <c r="R35" s="95" t="s">
        <v>52</v>
      </c>
      <c r="S35" s="66"/>
      <c r="T35" s="109">
        <v>42885</v>
      </c>
      <c r="U35" s="95" t="s">
        <v>52</v>
      </c>
      <c r="V35" s="63"/>
      <c r="W35" s="63"/>
      <c r="X35" s="63"/>
      <c r="Y35" s="63"/>
      <c r="Z35" s="63"/>
      <c r="AA35" s="63"/>
      <c r="AB35" s="66"/>
    </row>
    <row r="36" spans="1:28" ht="16.899999999999999" customHeight="1" thickBot="1" x14ac:dyDescent="0.25">
      <c r="A36" s="143">
        <v>42886</v>
      </c>
      <c r="B36" s="162" t="s">
        <v>53</v>
      </c>
      <c r="C36" s="71"/>
      <c r="D36" s="72"/>
      <c r="E36" s="72"/>
      <c r="F36" s="73"/>
      <c r="G36" s="72" t="str">
        <f t="shared" si="0"/>
        <v xml:space="preserve"> </v>
      </c>
      <c r="H36" s="72"/>
      <c r="I36" s="72"/>
      <c r="J36" s="73"/>
      <c r="K36" s="72"/>
      <c r="L36" s="72"/>
      <c r="M36" s="72"/>
      <c r="N36" s="74"/>
      <c r="O36" s="72"/>
      <c r="P36" s="75"/>
      <c r="Q36" s="143">
        <v>42886</v>
      </c>
      <c r="R36" s="162" t="s">
        <v>53</v>
      </c>
      <c r="S36" s="75"/>
      <c r="T36" s="143">
        <v>42886</v>
      </c>
      <c r="U36" s="162" t="s">
        <v>53</v>
      </c>
      <c r="V36" s="72"/>
      <c r="W36" s="72"/>
      <c r="X36" s="72"/>
      <c r="Y36" s="72"/>
      <c r="Z36" s="72"/>
      <c r="AA36" s="72"/>
      <c r="AB36" s="75"/>
    </row>
    <row r="37" spans="1:28" ht="13.5" thickBot="1" x14ac:dyDescent="0.25">
      <c r="C37" s="77"/>
      <c r="D37" s="77"/>
      <c r="E37" s="77"/>
      <c r="F37" s="77"/>
      <c r="G37" s="77"/>
      <c r="H37" s="77"/>
      <c r="I37" s="77"/>
      <c r="J37" s="77"/>
      <c r="K37" s="78"/>
      <c r="L37" s="78"/>
      <c r="M37" s="78"/>
      <c r="N37" s="77"/>
      <c r="O37" s="78"/>
      <c r="P37" s="78"/>
      <c r="Q37" s="78"/>
      <c r="R37" s="78"/>
      <c r="S37" s="78"/>
      <c r="T37" s="78"/>
      <c r="U37" s="78"/>
    </row>
    <row r="38" spans="1:28" x14ac:dyDescent="0.2">
      <c r="A38" s="186" t="s">
        <v>56</v>
      </c>
      <c r="B38" s="186"/>
      <c r="C38" s="79"/>
      <c r="D38" s="80">
        <f>SUM(D6:D36)</f>
        <v>0</v>
      </c>
      <c r="E38" s="81">
        <f>MAX(E6:E36)</f>
        <v>0</v>
      </c>
      <c r="F38" s="79"/>
      <c r="G38" s="80">
        <f>SUM(G6:G36)</f>
        <v>0</v>
      </c>
      <c r="H38" s="80">
        <f>SUM(H6:H36)</f>
        <v>0</v>
      </c>
      <c r="I38" s="80">
        <f>SUM(I6:I36)</f>
        <v>0</v>
      </c>
      <c r="J38" s="79"/>
      <c r="K38" s="80">
        <f>SUM(K6:K36)</f>
        <v>0</v>
      </c>
      <c r="L38" s="80">
        <f>SUM(L6:L36)</f>
        <v>0</v>
      </c>
      <c r="M38" s="82">
        <f>SUM(M6:M36)</f>
        <v>0</v>
      </c>
      <c r="V38" s="83">
        <f t="shared" ref="V38:AB38" si="1">SUM(V6:V36)</f>
        <v>0</v>
      </c>
      <c r="W38" s="80">
        <f t="shared" si="1"/>
        <v>0</v>
      </c>
      <c r="X38" s="80">
        <f t="shared" si="1"/>
        <v>0</v>
      </c>
      <c r="Y38" s="80">
        <f t="shared" si="1"/>
        <v>0</v>
      </c>
      <c r="Z38" s="80">
        <f t="shared" si="1"/>
        <v>0</v>
      </c>
      <c r="AA38" s="80">
        <f t="shared" si="1"/>
        <v>0</v>
      </c>
      <c r="AB38" s="82">
        <f t="shared" si="1"/>
        <v>0</v>
      </c>
    </row>
    <row r="39" spans="1:28" x14ac:dyDescent="0.2">
      <c r="A39" s="186" t="s">
        <v>57</v>
      </c>
      <c r="B39" s="186"/>
      <c r="C39" s="79"/>
      <c r="D39" s="84">
        <f>SUM('2016-2017'!D12)</f>
        <v>0</v>
      </c>
      <c r="E39" s="84"/>
      <c r="F39" s="73"/>
      <c r="G39" s="84">
        <f>SUM('2016-2017'!G12)</f>
        <v>0</v>
      </c>
      <c r="H39" s="84">
        <f>SUM('2016-2017'!H12)</f>
        <v>0</v>
      </c>
      <c r="I39" s="84">
        <f>SUM('2016-2017'!I12)</f>
        <v>0</v>
      </c>
      <c r="J39" s="73"/>
      <c r="K39" s="84">
        <f>SUM('2016-2017'!K12)</f>
        <v>0</v>
      </c>
      <c r="L39" s="84">
        <f>SUM('2016-2017'!L12)</f>
        <v>0</v>
      </c>
      <c r="M39" s="85">
        <f>SUM('2016-2017'!M12)</f>
        <v>0</v>
      </c>
    </row>
  </sheetData>
  <sheetProtection selectLockedCells="1" selectUnlockedCells="1"/>
  <mergeCells count="2">
    <mergeCell ref="A38:B38"/>
    <mergeCell ref="A39:B39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2:AB38"/>
  <sheetViews>
    <sheetView topLeftCell="A37" workbookViewId="0">
      <selection activeCell="D6" sqref="D6:D35"/>
    </sheetView>
  </sheetViews>
  <sheetFormatPr defaultRowHeight="12.75" x14ac:dyDescent="0.2"/>
  <cols>
    <col min="1" max="1" width="9.42578125" style="33" customWidth="1"/>
    <col min="2" max="2" width="6.28515625" style="33" customWidth="1"/>
    <col min="3" max="3" width="1.7109375" style="33" customWidth="1"/>
    <col min="4" max="4" width="7.140625" style="33" customWidth="1"/>
    <col min="5" max="5" width="6.28515625" style="33" customWidth="1"/>
    <col min="6" max="6" width="1.7109375" style="33" customWidth="1"/>
    <col min="7" max="9" width="5.7109375" style="33" customWidth="1"/>
    <col min="10" max="10" width="1.7109375" style="33" customWidth="1"/>
    <col min="11" max="13" width="6.28515625" style="33" customWidth="1"/>
    <col min="14" max="14" width="1.7109375" style="33" customWidth="1"/>
    <col min="15" max="16" width="6.7109375" style="33" customWidth="1"/>
    <col min="17" max="17" width="9.42578125" style="33" customWidth="1"/>
    <col min="18" max="18" width="6.28515625" style="33" customWidth="1"/>
    <col min="19" max="19" width="70.7109375" style="33" customWidth="1"/>
    <col min="20" max="20" width="9.5703125" style="33" customWidth="1"/>
    <col min="21" max="27" width="6.28515625" style="33" customWidth="1"/>
    <col min="28" max="28" width="7" style="33" customWidth="1"/>
    <col min="29" max="16384" width="9.140625" style="33"/>
  </cols>
  <sheetData>
    <row r="2" spans="1:28" ht="18.75" x14ac:dyDescent="0.2">
      <c r="A2" s="34" t="s">
        <v>80</v>
      </c>
      <c r="D2" s="35">
        <v>2017</v>
      </c>
      <c r="E2"/>
      <c r="Q2" s="34" t="s">
        <v>80</v>
      </c>
      <c r="S2" s="34">
        <v>2017</v>
      </c>
      <c r="T2" s="34" t="s">
        <v>80</v>
      </c>
      <c r="X2" s="86">
        <v>2017</v>
      </c>
    </row>
    <row r="3" spans="1:28" ht="12.75" customHeight="1" x14ac:dyDescent="0.2">
      <c r="A3" s="37"/>
      <c r="Q3" s="37"/>
      <c r="T3" s="37"/>
    </row>
    <row r="4" spans="1:28" s="55" customFormat="1" ht="42" x14ac:dyDescent="0.2">
      <c r="A4" s="38" t="s">
        <v>9</v>
      </c>
      <c r="B4" s="39" t="s">
        <v>31</v>
      </c>
      <c r="C4" s="40"/>
      <c r="D4" s="41" t="s">
        <v>32</v>
      </c>
      <c r="E4" s="41" t="s">
        <v>33</v>
      </c>
      <c r="F4" s="42"/>
      <c r="G4" s="41" t="s">
        <v>34</v>
      </c>
      <c r="H4" s="41" t="s">
        <v>35</v>
      </c>
      <c r="I4" s="41" t="s">
        <v>36</v>
      </c>
      <c r="J4" s="42"/>
      <c r="K4" s="41" t="s">
        <v>116</v>
      </c>
      <c r="L4" s="41" t="s">
        <v>118</v>
      </c>
      <c r="M4" s="41" t="s">
        <v>117</v>
      </c>
      <c r="N4" s="43"/>
      <c r="O4" s="41" t="s">
        <v>37</v>
      </c>
      <c r="P4" s="44" t="s">
        <v>38</v>
      </c>
      <c r="Q4" s="38" t="s">
        <v>9</v>
      </c>
      <c r="R4" s="39" t="s">
        <v>31</v>
      </c>
      <c r="S4" s="45" t="s">
        <v>39</v>
      </c>
      <c r="T4" s="38" t="s">
        <v>9</v>
      </c>
      <c r="U4" s="39" t="s">
        <v>31</v>
      </c>
      <c r="V4" s="41" t="s">
        <v>40</v>
      </c>
      <c r="W4" s="41" t="s">
        <v>41</v>
      </c>
      <c r="X4" s="41" t="s">
        <v>42</v>
      </c>
      <c r="Y4" s="41" t="s">
        <v>43</v>
      </c>
      <c r="Z4" s="41" t="s">
        <v>44</v>
      </c>
      <c r="AA4" s="41" t="s">
        <v>45</v>
      </c>
      <c r="AB4" s="46" t="s">
        <v>46</v>
      </c>
    </row>
    <row r="5" spans="1:28" s="55" customFormat="1" ht="13.5" thickBot="1" x14ac:dyDescent="0.25">
      <c r="A5" s="87"/>
      <c r="B5" s="88"/>
      <c r="C5" s="89"/>
      <c r="D5" s="89"/>
      <c r="E5" s="89"/>
      <c r="F5" s="89"/>
      <c r="G5" s="90"/>
      <c r="H5" s="90"/>
      <c r="I5" s="90"/>
      <c r="J5" s="90"/>
      <c r="K5" s="53"/>
      <c r="L5" s="53"/>
      <c r="M5" s="54"/>
      <c r="N5" s="91"/>
      <c r="Q5" s="87"/>
      <c r="R5" s="88"/>
      <c r="T5" s="87"/>
      <c r="U5" s="88"/>
      <c r="V5" s="53"/>
      <c r="W5" s="53"/>
      <c r="X5" s="54"/>
      <c r="Y5" s="53"/>
      <c r="Z5" s="53"/>
      <c r="AA5" s="54"/>
      <c r="AB5" s="54"/>
    </row>
    <row r="6" spans="1:28" s="55" customFormat="1" ht="16.899999999999999" customHeight="1" x14ac:dyDescent="0.2">
      <c r="A6" s="94">
        <v>42887</v>
      </c>
      <c r="B6" s="95" t="s">
        <v>47</v>
      </c>
      <c r="C6" s="57"/>
      <c r="D6" s="58"/>
      <c r="E6" s="58"/>
      <c r="F6" s="59"/>
      <c r="G6" s="58" t="str">
        <f>IF((V6+W6+X6+Y6+Z6+AA6+AB6)&gt;0,1," ")</f>
        <v xml:space="preserve"> </v>
      </c>
      <c r="H6" s="58"/>
      <c r="I6" s="58"/>
      <c r="J6" s="59"/>
      <c r="K6" s="58"/>
      <c r="L6" s="58"/>
      <c r="M6" s="58"/>
      <c r="N6" s="60"/>
      <c r="O6" s="58"/>
      <c r="P6" s="61"/>
      <c r="Q6" s="94">
        <v>42887</v>
      </c>
      <c r="R6" s="95" t="s">
        <v>47</v>
      </c>
      <c r="S6" s="61"/>
      <c r="T6" s="94">
        <v>42887</v>
      </c>
      <c r="U6" s="95" t="s">
        <v>47</v>
      </c>
      <c r="V6" s="58"/>
      <c r="W6" s="58"/>
      <c r="X6" s="58"/>
      <c r="Y6" s="58"/>
      <c r="Z6" s="58"/>
      <c r="AA6" s="58"/>
      <c r="AB6" s="61"/>
    </row>
    <row r="7" spans="1:28" s="55" customFormat="1" ht="16.899999999999999" customHeight="1" x14ac:dyDescent="0.2">
      <c r="A7" s="94">
        <v>42888</v>
      </c>
      <c r="B7" s="95" t="s">
        <v>48</v>
      </c>
      <c r="C7" s="62"/>
      <c r="D7" s="63"/>
      <c r="E7" s="63"/>
      <c r="F7" s="64"/>
      <c r="G7" s="63" t="str">
        <f t="shared" ref="G7:G35" si="0">IF((V7+W7+X7+Y7+Z7+AA7+AB7)&gt;0,1," ")</f>
        <v xml:space="preserve"> </v>
      </c>
      <c r="H7" s="63"/>
      <c r="I7" s="63"/>
      <c r="J7" s="64"/>
      <c r="K7" s="63"/>
      <c r="L7" s="63"/>
      <c r="M7" s="63"/>
      <c r="N7" s="65"/>
      <c r="O7" s="63"/>
      <c r="P7" s="66"/>
      <c r="Q7" s="94">
        <v>42888</v>
      </c>
      <c r="R7" s="95" t="s">
        <v>48</v>
      </c>
      <c r="S7" s="66"/>
      <c r="T7" s="94">
        <v>42888</v>
      </c>
      <c r="U7" s="95" t="s">
        <v>48</v>
      </c>
      <c r="V7" s="63"/>
      <c r="W7" s="63"/>
      <c r="X7" s="63"/>
      <c r="Y7" s="63"/>
      <c r="Z7" s="63"/>
      <c r="AA7" s="63"/>
      <c r="AB7" s="66"/>
    </row>
    <row r="8" spans="1:28" ht="16.899999999999999" customHeight="1" x14ac:dyDescent="0.2">
      <c r="A8" s="100">
        <v>42889</v>
      </c>
      <c r="B8" s="97" t="s">
        <v>49</v>
      </c>
      <c r="C8" s="62"/>
      <c r="D8" s="63"/>
      <c r="E8" s="63"/>
      <c r="F8" s="64"/>
      <c r="G8" s="63" t="str">
        <f t="shared" si="0"/>
        <v xml:space="preserve"> </v>
      </c>
      <c r="H8" s="63"/>
      <c r="I8" s="63"/>
      <c r="J8" s="64"/>
      <c r="K8" s="63"/>
      <c r="L8" s="63"/>
      <c r="M8" s="63"/>
      <c r="N8" s="65"/>
      <c r="O8" s="63"/>
      <c r="P8" s="66"/>
      <c r="Q8" s="100">
        <v>42889</v>
      </c>
      <c r="R8" s="97" t="s">
        <v>49</v>
      </c>
      <c r="S8" s="66"/>
      <c r="T8" s="100">
        <v>42889</v>
      </c>
      <c r="U8" s="97" t="s">
        <v>49</v>
      </c>
      <c r="V8" s="63"/>
      <c r="W8" s="63"/>
      <c r="X8" s="63"/>
      <c r="Y8" s="63"/>
      <c r="Z8" s="63"/>
      <c r="AA8" s="63"/>
      <c r="AB8" s="66"/>
    </row>
    <row r="9" spans="1:28" ht="16.899999999999999" customHeight="1" x14ac:dyDescent="0.2">
      <c r="A9" s="92">
        <v>42890</v>
      </c>
      <c r="B9" s="93" t="s">
        <v>50</v>
      </c>
      <c r="C9" s="62"/>
      <c r="D9" s="63"/>
      <c r="E9" s="63"/>
      <c r="F9" s="64"/>
      <c r="G9" s="63" t="str">
        <f t="shared" si="0"/>
        <v xml:space="preserve"> </v>
      </c>
      <c r="H9" s="63"/>
      <c r="I9" s="63"/>
      <c r="J9" s="64"/>
      <c r="K9" s="63"/>
      <c r="L9" s="63"/>
      <c r="M9" s="63"/>
      <c r="N9" s="65"/>
      <c r="O9" s="63"/>
      <c r="P9" s="66"/>
      <c r="Q9" s="92">
        <v>42890</v>
      </c>
      <c r="R9" s="93" t="s">
        <v>50</v>
      </c>
      <c r="S9" s="107"/>
      <c r="T9" s="92">
        <v>42890</v>
      </c>
      <c r="U9" s="93" t="s">
        <v>50</v>
      </c>
      <c r="V9" s="63"/>
      <c r="W9" s="63"/>
      <c r="X9" s="63"/>
      <c r="Y9" s="63"/>
      <c r="Z9" s="63"/>
      <c r="AA9" s="63"/>
      <c r="AB9" s="66"/>
    </row>
    <row r="10" spans="1:28" ht="16.899999999999999" customHeight="1" x14ac:dyDescent="0.2">
      <c r="A10" s="99">
        <v>42891</v>
      </c>
      <c r="B10" s="95" t="s">
        <v>51</v>
      </c>
      <c r="C10" s="62"/>
      <c r="D10" s="63"/>
      <c r="E10" s="63"/>
      <c r="F10" s="64"/>
      <c r="G10" s="63" t="str">
        <f t="shared" si="0"/>
        <v xml:space="preserve"> </v>
      </c>
      <c r="H10" s="63"/>
      <c r="I10" s="63"/>
      <c r="J10" s="64"/>
      <c r="K10" s="63"/>
      <c r="L10" s="63"/>
      <c r="M10" s="63"/>
      <c r="N10" s="65"/>
      <c r="O10" s="63"/>
      <c r="P10" s="66"/>
      <c r="Q10" s="99">
        <v>42891</v>
      </c>
      <c r="R10" s="95" t="s">
        <v>51</v>
      </c>
      <c r="S10" s="66"/>
      <c r="T10" s="99">
        <v>42891</v>
      </c>
      <c r="U10" s="95" t="s">
        <v>51</v>
      </c>
      <c r="V10" s="63"/>
      <c r="W10" s="63"/>
      <c r="X10" s="63"/>
      <c r="Y10" s="63"/>
      <c r="Z10" s="63"/>
      <c r="AA10" s="63"/>
      <c r="AB10" s="66"/>
    </row>
    <row r="11" spans="1:28" ht="16.899999999999999" customHeight="1" x14ac:dyDescent="0.2">
      <c r="A11" s="99">
        <v>42892</v>
      </c>
      <c r="B11" s="95" t="s">
        <v>52</v>
      </c>
      <c r="C11" s="62"/>
      <c r="D11" s="63"/>
      <c r="E11" s="63"/>
      <c r="F11" s="64"/>
      <c r="G11" s="63" t="str">
        <f t="shared" si="0"/>
        <v xml:space="preserve"> </v>
      </c>
      <c r="H11" s="63"/>
      <c r="I11" s="69"/>
      <c r="J11" s="64"/>
      <c r="K11" s="63"/>
      <c r="L11" s="63"/>
      <c r="M11" s="63"/>
      <c r="N11" s="65"/>
      <c r="O11" s="63"/>
      <c r="P11" s="66"/>
      <c r="Q11" s="99">
        <v>42892</v>
      </c>
      <c r="R11" s="95" t="s">
        <v>52</v>
      </c>
      <c r="S11" s="107"/>
      <c r="T11" s="99">
        <v>42892</v>
      </c>
      <c r="U11" s="95" t="s">
        <v>52</v>
      </c>
      <c r="V11" s="63"/>
      <c r="W11" s="63"/>
      <c r="X11" s="63"/>
      <c r="Y11" s="63"/>
      <c r="Z11" s="63"/>
      <c r="AA11" s="63"/>
      <c r="AB11" s="66"/>
    </row>
    <row r="12" spans="1:28" ht="16.899999999999999" customHeight="1" x14ac:dyDescent="0.2">
      <c r="A12" s="99">
        <v>42893</v>
      </c>
      <c r="B12" s="95" t="s">
        <v>53</v>
      </c>
      <c r="C12" s="62"/>
      <c r="D12" s="63"/>
      <c r="E12" s="63"/>
      <c r="F12" s="64"/>
      <c r="G12" s="63" t="str">
        <f t="shared" si="0"/>
        <v xml:space="preserve"> </v>
      </c>
      <c r="H12" s="63"/>
      <c r="I12" s="69"/>
      <c r="J12" s="64"/>
      <c r="K12" s="63"/>
      <c r="L12" s="63"/>
      <c r="M12" s="63"/>
      <c r="N12" s="65"/>
      <c r="O12" s="63"/>
      <c r="P12" s="66"/>
      <c r="Q12" s="99">
        <v>42893</v>
      </c>
      <c r="R12" s="95" t="s">
        <v>53</v>
      </c>
      <c r="S12" s="66"/>
      <c r="T12" s="99">
        <v>42893</v>
      </c>
      <c r="U12" s="95" t="s">
        <v>53</v>
      </c>
      <c r="V12" s="63"/>
      <c r="W12" s="63"/>
      <c r="X12" s="63"/>
      <c r="Y12" s="63"/>
      <c r="Z12" s="63"/>
      <c r="AA12" s="63"/>
      <c r="AB12" s="66"/>
    </row>
    <row r="13" spans="1:28" ht="16.899999999999999" customHeight="1" x14ac:dyDescent="0.2">
      <c r="A13" s="94">
        <v>42894</v>
      </c>
      <c r="B13" s="95" t="s">
        <v>47</v>
      </c>
      <c r="C13" s="62"/>
      <c r="D13" s="63"/>
      <c r="E13" s="63"/>
      <c r="F13" s="64"/>
      <c r="G13" s="63" t="str">
        <f t="shared" si="0"/>
        <v xml:space="preserve"> </v>
      </c>
      <c r="H13" s="63"/>
      <c r="I13" s="69"/>
      <c r="J13" s="64"/>
      <c r="K13" s="63"/>
      <c r="L13" s="63"/>
      <c r="M13" s="63"/>
      <c r="N13" s="65"/>
      <c r="O13" s="63"/>
      <c r="P13" s="66"/>
      <c r="Q13" s="94">
        <v>42894</v>
      </c>
      <c r="R13" s="95" t="s">
        <v>47</v>
      </c>
      <c r="S13" s="66"/>
      <c r="T13" s="94">
        <v>42894</v>
      </c>
      <c r="U13" s="95" t="s">
        <v>47</v>
      </c>
      <c r="V13" s="63"/>
      <c r="W13" s="63"/>
      <c r="X13" s="63"/>
      <c r="Y13" s="63"/>
      <c r="Z13" s="63"/>
      <c r="AA13" s="63"/>
      <c r="AB13" s="66"/>
    </row>
    <row r="14" spans="1:28" ht="16.899999999999999" customHeight="1" x14ac:dyDescent="0.2">
      <c r="A14" s="94">
        <v>42895</v>
      </c>
      <c r="B14" s="95" t="s">
        <v>48</v>
      </c>
      <c r="C14" s="62"/>
      <c r="D14" s="63"/>
      <c r="E14" s="63"/>
      <c r="F14" s="64"/>
      <c r="G14" s="63" t="str">
        <f t="shared" si="0"/>
        <v xml:space="preserve"> </v>
      </c>
      <c r="H14" s="63"/>
      <c r="I14" s="69"/>
      <c r="J14" s="64"/>
      <c r="K14" s="63"/>
      <c r="L14" s="63"/>
      <c r="M14" s="63"/>
      <c r="N14" s="65"/>
      <c r="O14" s="63"/>
      <c r="P14" s="66"/>
      <c r="Q14" s="94">
        <v>42895</v>
      </c>
      <c r="R14" s="95" t="s">
        <v>48</v>
      </c>
      <c r="S14" s="66"/>
      <c r="T14" s="94">
        <v>42895</v>
      </c>
      <c r="U14" s="95" t="s">
        <v>48</v>
      </c>
      <c r="V14" s="63"/>
      <c r="W14" s="63"/>
      <c r="X14" s="63"/>
      <c r="Y14" s="63"/>
      <c r="Z14" s="63"/>
      <c r="AA14" s="63"/>
      <c r="AB14" s="66"/>
    </row>
    <row r="15" spans="1:28" ht="16.899999999999999" customHeight="1" x14ac:dyDescent="0.2">
      <c r="A15" s="100">
        <v>42896</v>
      </c>
      <c r="B15" s="97" t="s">
        <v>49</v>
      </c>
      <c r="C15" s="62"/>
      <c r="D15" s="63"/>
      <c r="E15" s="63"/>
      <c r="F15" s="64"/>
      <c r="G15" s="63" t="str">
        <f t="shared" si="0"/>
        <v xml:space="preserve"> </v>
      </c>
      <c r="H15" s="63"/>
      <c r="I15" s="63"/>
      <c r="J15" s="64"/>
      <c r="K15" s="63"/>
      <c r="L15" s="63"/>
      <c r="M15" s="63"/>
      <c r="N15" s="65"/>
      <c r="O15" s="63"/>
      <c r="P15" s="66"/>
      <c r="Q15" s="100">
        <v>42896</v>
      </c>
      <c r="R15" s="97" t="s">
        <v>49</v>
      </c>
      <c r="S15" s="66"/>
      <c r="T15" s="100">
        <v>42896</v>
      </c>
      <c r="U15" s="97" t="s">
        <v>49</v>
      </c>
      <c r="V15" s="63"/>
      <c r="W15" s="63"/>
      <c r="X15" s="63"/>
      <c r="Y15" s="63"/>
      <c r="Z15" s="63"/>
      <c r="AA15" s="63"/>
      <c r="AB15" s="66"/>
    </row>
    <row r="16" spans="1:28" ht="16.899999999999999" customHeight="1" x14ac:dyDescent="0.2">
      <c r="A16" s="92">
        <v>42897</v>
      </c>
      <c r="B16" s="93" t="s">
        <v>50</v>
      </c>
      <c r="C16" s="62"/>
      <c r="D16" s="63"/>
      <c r="E16" s="63"/>
      <c r="F16" s="64"/>
      <c r="G16" s="63" t="str">
        <f t="shared" si="0"/>
        <v xml:space="preserve"> </v>
      </c>
      <c r="H16" s="63"/>
      <c r="I16" s="63"/>
      <c r="J16" s="64"/>
      <c r="K16" s="63"/>
      <c r="L16" s="63"/>
      <c r="M16" s="63"/>
      <c r="N16" s="65"/>
      <c r="O16" s="63"/>
      <c r="P16" s="66"/>
      <c r="Q16" s="92">
        <v>42897</v>
      </c>
      <c r="R16" s="93" t="s">
        <v>50</v>
      </c>
      <c r="S16" s="107"/>
      <c r="T16" s="92">
        <v>42897</v>
      </c>
      <c r="U16" s="93" t="s">
        <v>50</v>
      </c>
      <c r="V16" s="63"/>
      <c r="W16" s="63"/>
      <c r="X16" s="63"/>
      <c r="Y16" s="63"/>
      <c r="Z16" s="63"/>
      <c r="AA16" s="63"/>
      <c r="AB16" s="66"/>
    </row>
    <row r="17" spans="1:28" ht="16.899999999999999" customHeight="1" x14ac:dyDescent="0.2">
      <c r="A17" s="99">
        <v>42898</v>
      </c>
      <c r="B17" s="95" t="s">
        <v>51</v>
      </c>
      <c r="C17" s="62"/>
      <c r="D17" s="63"/>
      <c r="E17" s="63"/>
      <c r="F17" s="64"/>
      <c r="G17" s="63" t="str">
        <f t="shared" si="0"/>
        <v xml:space="preserve"> </v>
      </c>
      <c r="H17" s="63"/>
      <c r="I17" s="63"/>
      <c r="J17" s="64"/>
      <c r="K17" s="63"/>
      <c r="L17" s="63"/>
      <c r="M17" s="63"/>
      <c r="N17" s="65"/>
      <c r="O17" s="63"/>
      <c r="P17" s="66"/>
      <c r="Q17" s="99">
        <v>42898</v>
      </c>
      <c r="R17" s="95" t="s">
        <v>51</v>
      </c>
      <c r="S17" s="66"/>
      <c r="T17" s="99">
        <v>42898</v>
      </c>
      <c r="U17" s="95" t="s">
        <v>51</v>
      </c>
      <c r="V17" s="63"/>
      <c r="W17" s="63"/>
      <c r="X17" s="63"/>
      <c r="Y17" s="63"/>
      <c r="Z17" s="63"/>
      <c r="AA17" s="63"/>
      <c r="AB17" s="66"/>
    </row>
    <row r="18" spans="1:28" ht="16.899999999999999" customHeight="1" x14ac:dyDescent="0.2">
      <c r="A18" s="99">
        <v>42899</v>
      </c>
      <c r="B18" s="95" t="s">
        <v>52</v>
      </c>
      <c r="C18" s="62"/>
      <c r="D18" s="63"/>
      <c r="E18" s="63"/>
      <c r="F18" s="64"/>
      <c r="G18" s="63" t="str">
        <f t="shared" si="0"/>
        <v xml:space="preserve"> </v>
      </c>
      <c r="H18" s="63"/>
      <c r="I18" s="63"/>
      <c r="J18" s="64"/>
      <c r="K18" s="63"/>
      <c r="L18" s="63"/>
      <c r="M18" s="63"/>
      <c r="N18" s="65"/>
      <c r="O18" s="63"/>
      <c r="P18" s="66"/>
      <c r="Q18" s="99">
        <v>42899</v>
      </c>
      <c r="R18" s="95" t="s">
        <v>52</v>
      </c>
      <c r="S18" s="66"/>
      <c r="T18" s="99">
        <v>42899</v>
      </c>
      <c r="U18" s="95" t="s">
        <v>52</v>
      </c>
      <c r="V18" s="63"/>
      <c r="W18" s="63"/>
      <c r="X18" s="63"/>
      <c r="Y18" s="63"/>
      <c r="Z18" s="63"/>
      <c r="AA18" s="63"/>
      <c r="AB18" s="66"/>
    </row>
    <row r="19" spans="1:28" ht="16.899999999999999" customHeight="1" x14ac:dyDescent="0.2">
      <c r="A19" s="99">
        <v>42900</v>
      </c>
      <c r="B19" s="95" t="s">
        <v>53</v>
      </c>
      <c r="C19" s="62"/>
      <c r="D19" s="63"/>
      <c r="E19" s="63"/>
      <c r="F19" s="64"/>
      <c r="G19" s="63" t="str">
        <f t="shared" si="0"/>
        <v xml:space="preserve"> </v>
      </c>
      <c r="H19" s="63"/>
      <c r="I19" s="63"/>
      <c r="J19" s="64"/>
      <c r="K19" s="63"/>
      <c r="L19" s="63"/>
      <c r="M19" s="63"/>
      <c r="N19" s="65"/>
      <c r="O19" s="63"/>
      <c r="P19" s="66"/>
      <c r="Q19" s="99">
        <v>42900</v>
      </c>
      <c r="R19" s="95" t="s">
        <v>53</v>
      </c>
      <c r="S19" s="66"/>
      <c r="T19" s="99">
        <v>42900</v>
      </c>
      <c r="U19" s="95" t="s">
        <v>53</v>
      </c>
      <c r="V19" s="63"/>
      <c r="W19" s="63"/>
      <c r="X19" s="63"/>
      <c r="Y19" s="63"/>
      <c r="Z19" s="63"/>
      <c r="AA19" s="63"/>
      <c r="AB19" s="66"/>
    </row>
    <row r="20" spans="1:28" ht="16.899999999999999" customHeight="1" x14ac:dyDescent="0.2">
      <c r="A20" s="94">
        <v>42901</v>
      </c>
      <c r="B20" s="95" t="s">
        <v>47</v>
      </c>
      <c r="C20" s="62"/>
      <c r="D20" s="63"/>
      <c r="E20" s="63"/>
      <c r="F20" s="64"/>
      <c r="G20" s="63" t="str">
        <f t="shared" si="0"/>
        <v xml:space="preserve"> </v>
      </c>
      <c r="H20" s="63"/>
      <c r="I20" s="63"/>
      <c r="J20" s="64"/>
      <c r="K20" s="63"/>
      <c r="L20" s="63"/>
      <c r="M20" s="63"/>
      <c r="N20" s="65"/>
      <c r="O20" s="63"/>
      <c r="P20" s="66"/>
      <c r="Q20" s="94">
        <v>42901</v>
      </c>
      <c r="R20" s="95" t="s">
        <v>47</v>
      </c>
      <c r="S20" s="66"/>
      <c r="T20" s="94">
        <v>42901</v>
      </c>
      <c r="U20" s="95" t="s">
        <v>47</v>
      </c>
      <c r="V20" s="63"/>
      <c r="W20" s="63"/>
      <c r="X20" s="63"/>
      <c r="Y20" s="63"/>
      <c r="Z20" s="63"/>
      <c r="AA20" s="63"/>
      <c r="AB20" s="66"/>
    </row>
    <row r="21" spans="1:28" ht="16.899999999999999" customHeight="1" x14ac:dyDescent="0.2">
      <c r="A21" s="94">
        <v>42902</v>
      </c>
      <c r="B21" s="95" t="s">
        <v>48</v>
      </c>
      <c r="C21" s="62"/>
      <c r="D21" s="63"/>
      <c r="E21" s="63"/>
      <c r="F21" s="64"/>
      <c r="G21" s="63" t="str">
        <f t="shared" si="0"/>
        <v xml:space="preserve"> </v>
      </c>
      <c r="H21" s="63"/>
      <c r="I21" s="63"/>
      <c r="J21" s="64"/>
      <c r="K21" s="63"/>
      <c r="L21" s="63"/>
      <c r="M21" s="63"/>
      <c r="N21" s="65"/>
      <c r="O21" s="63"/>
      <c r="P21" s="66"/>
      <c r="Q21" s="94">
        <v>42902</v>
      </c>
      <c r="R21" s="95" t="s">
        <v>48</v>
      </c>
      <c r="S21" s="66"/>
      <c r="T21" s="94">
        <v>42902</v>
      </c>
      <c r="U21" s="95" t="s">
        <v>48</v>
      </c>
      <c r="V21" s="63"/>
      <c r="W21" s="63"/>
      <c r="X21" s="63"/>
      <c r="Y21" s="63"/>
      <c r="Z21" s="63"/>
      <c r="AA21" s="63"/>
      <c r="AB21" s="66"/>
    </row>
    <row r="22" spans="1:28" ht="16.899999999999999" customHeight="1" x14ac:dyDescent="0.2">
      <c r="A22" s="100">
        <v>42903</v>
      </c>
      <c r="B22" s="97" t="s">
        <v>49</v>
      </c>
      <c r="C22" s="62"/>
      <c r="D22" s="63"/>
      <c r="E22" s="63"/>
      <c r="F22" s="64"/>
      <c r="G22" s="63" t="str">
        <f t="shared" si="0"/>
        <v xml:space="preserve"> </v>
      </c>
      <c r="H22" s="63"/>
      <c r="I22" s="63"/>
      <c r="J22" s="64"/>
      <c r="K22" s="63"/>
      <c r="L22" s="63"/>
      <c r="M22" s="63"/>
      <c r="N22" s="65"/>
      <c r="O22" s="63"/>
      <c r="P22" s="66"/>
      <c r="Q22" s="100">
        <v>42903</v>
      </c>
      <c r="R22" s="97" t="s">
        <v>49</v>
      </c>
      <c r="S22" s="66"/>
      <c r="T22" s="100">
        <v>42903</v>
      </c>
      <c r="U22" s="97" t="s">
        <v>49</v>
      </c>
      <c r="V22" s="63"/>
      <c r="W22" s="63"/>
      <c r="X22" s="63"/>
      <c r="Y22" s="63"/>
      <c r="Z22" s="63"/>
      <c r="AA22" s="63"/>
      <c r="AB22" s="66"/>
    </row>
    <row r="23" spans="1:28" ht="16.899999999999999" customHeight="1" x14ac:dyDescent="0.2">
      <c r="A23" s="92">
        <v>42904</v>
      </c>
      <c r="B23" s="93" t="s">
        <v>50</v>
      </c>
      <c r="C23" s="62"/>
      <c r="D23" s="63"/>
      <c r="E23" s="63"/>
      <c r="F23" s="64"/>
      <c r="G23" s="63" t="str">
        <f t="shared" si="0"/>
        <v xml:space="preserve"> </v>
      </c>
      <c r="H23" s="63"/>
      <c r="I23" s="63"/>
      <c r="J23" s="64"/>
      <c r="K23" s="63"/>
      <c r="L23" s="63"/>
      <c r="M23" s="63"/>
      <c r="N23" s="65"/>
      <c r="O23" s="63"/>
      <c r="P23" s="66"/>
      <c r="Q23" s="92">
        <v>42904</v>
      </c>
      <c r="R23" s="93" t="s">
        <v>50</v>
      </c>
      <c r="S23" s="66"/>
      <c r="T23" s="92">
        <v>42904</v>
      </c>
      <c r="U23" s="93" t="s">
        <v>50</v>
      </c>
      <c r="V23" s="63"/>
      <c r="W23" s="63"/>
      <c r="X23" s="63"/>
      <c r="Y23" s="63"/>
      <c r="Z23" s="63"/>
      <c r="AA23" s="63"/>
      <c r="AB23" s="66"/>
    </row>
    <row r="24" spans="1:28" ht="16.899999999999999" customHeight="1" x14ac:dyDescent="0.2">
      <c r="A24" s="99">
        <v>42905</v>
      </c>
      <c r="B24" s="95" t="s">
        <v>51</v>
      </c>
      <c r="C24" s="62"/>
      <c r="D24" s="63"/>
      <c r="E24" s="63"/>
      <c r="F24" s="64"/>
      <c r="G24" s="63" t="str">
        <f t="shared" si="0"/>
        <v xml:space="preserve"> </v>
      </c>
      <c r="H24" s="63"/>
      <c r="I24" s="63"/>
      <c r="J24" s="64"/>
      <c r="K24" s="63"/>
      <c r="L24" s="63"/>
      <c r="M24" s="63"/>
      <c r="N24" s="65"/>
      <c r="O24" s="63"/>
      <c r="P24" s="66"/>
      <c r="Q24" s="99">
        <v>42905</v>
      </c>
      <c r="R24" s="95" t="s">
        <v>51</v>
      </c>
      <c r="S24" s="66"/>
      <c r="T24" s="99">
        <v>42905</v>
      </c>
      <c r="U24" s="95" t="s">
        <v>51</v>
      </c>
      <c r="V24" s="63"/>
      <c r="W24" s="63"/>
      <c r="X24" s="63"/>
      <c r="Y24" s="63"/>
      <c r="Z24" s="63"/>
      <c r="AA24" s="63"/>
      <c r="AB24" s="66"/>
    </row>
    <row r="25" spans="1:28" ht="16.899999999999999" customHeight="1" x14ac:dyDescent="0.2">
      <c r="A25" s="99">
        <v>42906</v>
      </c>
      <c r="B25" s="95" t="s">
        <v>52</v>
      </c>
      <c r="C25" s="62"/>
      <c r="D25" s="63"/>
      <c r="E25" s="63"/>
      <c r="F25" s="64"/>
      <c r="G25" s="63" t="str">
        <f t="shared" si="0"/>
        <v xml:space="preserve"> </v>
      </c>
      <c r="H25" s="63"/>
      <c r="I25" s="63"/>
      <c r="J25" s="64"/>
      <c r="K25" s="63"/>
      <c r="L25" s="63"/>
      <c r="M25" s="63"/>
      <c r="N25" s="65"/>
      <c r="O25" s="63"/>
      <c r="P25" s="66"/>
      <c r="Q25" s="99">
        <v>42906</v>
      </c>
      <c r="R25" s="95" t="s">
        <v>52</v>
      </c>
      <c r="S25" s="66"/>
      <c r="T25" s="99">
        <v>42906</v>
      </c>
      <c r="U25" s="95" t="s">
        <v>52</v>
      </c>
      <c r="V25" s="63"/>
      <c r="W25" s="63"/>
      <c r="X25" s="63"/>
      <c r="Y25" s="63"/>
      <c r="Z25" s="63"/>
      <c r="AA25" s="63"/>
      <c r="AB25" s="66"/>
    </row>
    <row r="26" spans="1:28" ht="16.899999999999999" customHeight="1" x14ac:dyDescent="0.2">
      <c r="A26" s="99">
        <v>42907</v>
      </c>
      <c r="B26" s="95" t="s">
        <v>53</v>
      </c>
      <c r="C26" s="62"/>
      <c r="D26" s="63"/>
      <c r="E26" s="63"/>
      <c r="F26" s="64"/>
      <c r="G26" s="63" t="str">
        <f t="shared" si="0"/>
        <v xml:space="preserve"> </v>
      </c>
      <c r="H26" s="63"/>
      <c r="I26" s="63"/>
      <c r="J26" s="64"/>
      <c r="K26" s="63"/>
      <c r="L26" s="63"/>
      <c r="M26" s="63"/>
      <c r="N26" s="65"/>
      <c r="O26" s="63"/>
      <c r="P26" s="66"/>
      <c r="Q26" s="99">
        <v>42907</v>
      </c>
      <c r="R26" s="95" t="s">
        <v>53</v>
      </c>
      <c r="S26" s="66"/>
      <c r="T26" s="99">
        <v>42907</v>
      </c>
      <c r="U26" s="95" t="s">
        <v>53</v>
      </c>
      <c r="V26" s="63"/>
      <c r="W26" s="63"/>
      <c r="X26" s="63"/>
      <c r="Y26" s="63"/>
      <c r="Z26" s="63"/>
      <c r="AA26" s="63"/>
      <c r="AB26" s="66"/>
    </row>
    <row r="27" spans="1:28" ht="16.899999999999999" customHeight="1" x14ac:dyDescent="0.2">
      <c r="A27" s="94">
        <v>42908</v>
      </c>
      <c r="B27" s="95" t="s">
        <v>47</v>
      </c>
      <c r="C27" s="62"/>
      <c r="D27" s="63"/>
      <c r="E27" s="63"/>
      <c r="F27" s="64"/>
      <c r="G27" s="63" t="str">
        <f t="shared" si="0"/>
        <v xml:space="preserve"> </v>
      </c>
      <c r="H27" s="63"/>
      <c r="I27" s="63"/>
      <c r="J27" s="64"/>
      <c r="K27" s="63"/>
      <c r="L27" s="63"/>
      <c r="M27" s="63"/>
      <c r="N27" s="65"/>
      <c r="O27" s="63"/>
      <c r="P27" s="66"/>
      <c r="Q27" s="94">
        <v>42908</v>
      </c>
      <c r="R27" s="95" t="s">
        <v>47</v>
      </c>
      <c r="S27" s="66"/>
      <c r="T27" s="94">
        <v>42908</v>
      </c>
      <c r="U27" s="95" t="s">
        <v>47</v>
      </c>
      <c r="V27" s="63"/>
      <c r="W27" s="63"/>
      <c r="X27" s="63"/>
      <c r="Y27" s="63"/>
      <c r="Z27" s="63"/>
      <c r="AA27" s="63"/>
      <c r="AB27" s="66"/>
    </row>
    <row r="28" spans="1:28" ht="16.899999999999999" customHeight="1" x14ac:dyDescent="0.2">
      <c r="A28" s="94">
        <v>42909</v>
      </c>
      <c r="B28" s="95" t="s">
        <v>48</v>
      </c>
      <c r="C28" s="62"/>
      <c r="D28" s="63"/>
      <c r="E28" s="63"/>
      <c r="F28" s="64"/>
      <c r="G28" s="63" t="str">
        <f t="shared" si="0"/>
        <v xml:space="preserve"> </v>
      </c>
      <c r="H28" s="63"/>
      <c r="I28" s="63"/>
      <c r="J28" s="64"/>
      <c r="K28" s="63"/>
      <c r="L28" s="63"/>
      <c r="M28" s="63"/>
      <c r="N28" s="65"/>
      <c r="O28" s="63"/>
      <c r="P28" s="66"/>
      <c r="Q28" s="94">
        <v>42909</v>
      </c>
      <c r="R28" s="95" t="s">
        <v>48</v>
      </c>
      <c r="S28" s="66"/>
      <c r="T28" s="94">
        <v>42909</v>
      </c>
      <c r="U28" s="95" t="s">
        <v>48</v>
      </c>
      <c r="V28" s="63"/>
      <c r="W28" s="63"/>
      <c r="X28" s="63"/>
      <c r="Y28" s="63"/>
      <c r="Z28" s="63"/>
      <c r="AA28" s="63"/>
      <c r="AB28" s="66"/>
    </row>
    <row r="29" spans="1:28" ht="16.899999999999999" customHeight="1" x14ac:dyDescent="0.2">
      <c r="A29" s="100">
        <v>42910</v>
      </c>
      <c r="B29" s="97" t="s">
        <v>49</v>
      </c>
      <c r="C29" s="62"/>
      <c r="D29" s="63"/>
      <c r="E29" s="63"/>
      <c r="F29" s="64"/>
      <c r="G29" s="63" t="str">
        <f t="shared" si="0"/>
        <v xml:space="preserve"> </v>
      </c>
      <c r="H29" s="63"/>
      <c r="I29" s="63"/>
      <c r="J29" s="64"/>
      <c r="K29" s="63"/>
      <c r="L29" s="63"/>
      <c r="M29" s="63"/>
      <c r="N29" s="65"/>
      <c r="O29" s="63"/>
      <c r="P29" s="66"/>
      <c r="Q29" s="100">
        <v>42910</v>
      </c>
      <c r="R29" s="97" t="s">
        <v>49</v>
      </c>
      <c r="S29" s="66"/>
      <c r="T29" s="100">
        <v>42910</v>
      </c>
      <c r="U29" s="97" t="s">
        <v>49</v>
      </c>
      <c r="V29" s="63"/>
      <c r="W29" s="63"/>
      <c r="X29" s="63"/>
      <c r="Y29" s="63"/>
      <c r="Z29" s="63"/>
      <c r="AA29" s="63"/>
      <c r="AB29" s="66"/>
    </row>
    <row r="30" spans="1:28" ht="16.899999999999999" customHeight="1" x14ac:dyDescent="0.2">
      <c r="A30" s="92">
        <v>42911</v>
      </c>
      <c r="B30" s="93" t="s">
        <v>50</v>
      </c>
      <c r="C30" s="62"/>
      <c r="D30" s="63"/>
      <c r="E30" s="63"/>
      <c r="F30" s="64"/>
      <c r="G30" s="63" t="str">
        <f t="shared" si="0"/>
        <v xml:space="preserve"> </v>
      </c>
      <c r="H30" s="63"/>
      <c r="I30" s="63"/>
      <c r="J30" s="64"/>
      <c r="K30" s="63"/>
      <c r="L30" s="63"/>
      <c r="M30" s="63"/>
      <c r="N30" s="65"/>
      <c r="O30" s="63"/>
      <c r="P30" s="66"/>
      <c r="Q30" s="92">
        <v>42911</v>
      </c>
      <c r="R30" s="93" t="s">
        <v>50</v>
      </c>
      <c r="S30" s="63"/>
      <c r="T30" s="92">
        <v>42911</v>
      </c>
      <c r="U30" s="93" t="s">
        <v>50</v>
      </c>
      <c r="V30" s="63"/>
      <c r="W30" s="63"/>
      <c r="X30" s="63"/>
      <c r="Y30" s="63"/>
      <c r="Z30" s="63"/>
      <c r="AA30" s="63"/>
      <c r="AB30" s="66"/>
    </row>
    <row r="31" spans="1:28" ht="16.899999999999999" customHeight="1" x14ac:dyDescent="0.2">
      <c r="A31" s="99">
        <v>42912</v>
      </c>
      <c r="B31" s="95" t="s">
        <v>51</v>
      </c>
      <c r="C31" s="62"/>
      <c r="D31" s="63"/>
      <c r="E31" s="63"/>
      <c r="F31" s="64"/>
      <c r="G31" s="63" t="str">
        <f t="shared" si="0"/>
        <v xml:space="preserve"> </v>
      </c>
      <c r="H31" s="63"/>
      <c r="I31" s="63"/>
      <c r="J31" s="64"/>
      <c r="K31" s="63"/>
      <c r="L31" s="63"/>
      <c r="M31" s="63"/>
      <c r="N31" s="65"/>
      <c r="O31" s="63"/>
      <c r="P31" s="66"/>
      <c r="Q31" s="99">
        <v>42912</v>
      </c>
      <c r="R31" s="95" t="s">
        <v>51</v>
      </c>
      <c r="S31" s="63"/>
      <c r="T31" s="99">
        <v>42912</v>
      </c>
      <c r="U31" s="95" t="s">
        <v>51</v>
      </c>
      <c r="V31" s="63"/>
      <c r="W31" s="63"/>
      <c r="X31" s="63"/>
      <c r="Y31" s="63"/>
      <c r="Z31" s="63"/>
      <c r="AA31" s="63"/>
      <c r="AB31" s="66"/>
    </row>
    <row r="32" spans="1:28" ht="16.899999999999999" customHeight="1" x14ac:dyDescent="0.2">
      <c r="A32" s="99">
        <v>42913</v>
      </c>
      <c r="B32" s="95" t="s">
        <v>52</v>
      </c>
      <c r="C32" s="62"/>
      <c r="D32" s="63"/>
      <c r="E32" s="63"/>
      <c r="F32" s="64"/>
      <c r="G32" s="63" t="str">
        <f t="shared" si="0"/>
        <v xml:space="preserve"> </v>
      </c>
      <c r="H32" s="63"/>
      <c r="I32" s="63"/>
      <c r="J32" s="64"/>
      <c r="K32" s="63"/>
      <c r="L32" s="63"/>
      <c r="M32" s="63"/>
      <c r="N32" s="65"/>
      <c r="O32" s="63"/>
      <c r="P32" s="66"/>
      <c r="Q32" s="99">
        <v>42913</v>
      </c>
      <c r="R32" s="95" t="s">
        <v>52</v>
      </c>
      <c r="S32" s="63"/>
      <c r="T32" s="99">
        <v>42913</v>
      </c>
      <c r="U32" s="95" t="s">
        <v>52</v>
      </c>
      <c r="V32" s="63"/>
      <c r="W32" s="63"/>
      <c r="X32" s="63"/>
      <c r="Y32" s="63"/>
      <c r="Z32" s="63"/>
      <c r="AA32" s="63"/>
      <c r="AB32" s="66"/>
    </row>
    <row r="33" spans="1:28" ht="16.899999999999999" customHeight="1" x14ac:dyDescent="0.2">
      <c r="A33" s="99">
        <v>42914</v>
      </c>
      <c r="B33" s="95" t="s">
        <v>53</v>
      </c>
      <c r="C33" s="62"/>
      <c r="D33" s="63"/>
      <c r="E33" s="63"/>
      <c r="F33" s="64"/>
      <c r="G33" s="63" t="str">
        <f t="shared" si="0"/>
        <v xml:space="preserve"> </v>
      </c>
      <c r="H33" s="63"/>
      <c r="I33" s="63"/>
      <c r="J33" s="64"/>
      <c r="K33" s="63"/>
      <c r="L33" s="63"/>
      <c r="M33" s="63"/>
      <c r="N33" s="65"/>
      <c r="O33" s="63"/>
      <c r="P33" s="66"/>
      <c r="Q33" s="99">
        <v>42914</v>
      </c>
      <c r="R33" s="95" t="s">
        <v>53</v>
      </c>
      <c r="S33" s="63"/>
      <c r="T33" s="99">
        <v>42914</v>
      </c>
      <c r="U33" s="95" t="s">
        <v>53</v>
      </c>
      <c r="V33" s="63"/>
      <c r="W33" s="63"/>
      <c r="X33" s="63"/>
      <c r="Y33" s="63"/>
      <c r="Z33" s="63"/>
      <c r="AA33" s="63"/>
      <c r="AB33" s="66"/>
    </row>
    <row r="34" spans="1:28" ht="16.899999999999999" customHeight="1" x14ac:dyDescent="0.2">
      <c r="A34" s="94">
        <v>42915</v>
      </c>
      <c r="B34" s="95" t="s">
        <v>47</v>
      </c>
      <c r="C34" s="62"/>
      <c r="D34" s="63"/>
      <c r="E34" s="63"/>
      <c r="F34" s="64"/>
      <c r="G34" s="63" t="str">
        <f t="shared" si="0"/>
        <v xml:space="preserve"> </v>
      </c>
      <c r="H34" s="63"/>
      <c r="I34" s="63"/>
      <c r="J34" s="64"/>
      <c r="K34" s="63"/>
      <c r="L34" s="63"/>
      <c r="M34" s="63"/>
      <c r="N34" s="65"/>
      <c r="O34" s="63"/>
      <c r="P34" s="66"/>
      <c r="Q34" s="94">
        <v>42915</v>
      </c>
      <c r="R34" s="95" t="s">
        <v>47</v>
      </c>
      <c r="S34" s="63"/>
      <c r="T34" s="94">
        <v>42915</v>
      </c>
      <c r="U34" s="95" t="s">
        <v>47</v>
      </c>
      <c r="V34" s="63"/>
      <c r="W34" s="63"/>
      <c r="X34" s="63"/>
      <c r="Y34" s="63"/>
      <c r="Z34" s="63"/>
      <c r="AA34" s="63"/>
      <c r="AB34" s="66"/>
    </row>
    <row r="35" spans="1:28" ht="16.899999999999999" customHeight="1" thickBot="1" x14ac:dyDescent="0.25">
      <c r="A35" s="145">
        <v>42916</v>
      </c>
      <c r="B35" s="162" t="s">
        <v>48</v>
      </c>
      <c r="C35" s="71"/>
      <c r="D35" s="72"/>
      <c r="E35" s="72"/>
      <c r="F35" s="73"/>
      <c r="G35" s="72" t="str">
        <f t="shared" si="0"/>
        <v xml:space="preserve"> </v>
      </c>
      <c r="H35" s="72"/>
      <c r="I35" s="72"/>
      <c r="J35" s="73"/>
      <c r="K35" s="72"/>
      <c r="L35" s="72"/>
      <c r="M35" s="72"/>
      <c r="N35" s="74"/>
      <c r="O35" s="72"/>
      <c r="P35" s="75"/>
      <c r="Q35" s="145">
        <v>42916</v>
      </c>
      <c r="R35" s="162" t="s">
        <v>48</v>
      </c>
      <c r="S35" s="75"/>
      <c r="T35" s="145">
        <v>42916</v>
      </c>
      <c r="U35" s="162" t="s">
        <v>48</v>
      </c>
      <c r="V35" s="72"/>
      <c r="W35" s="72"/>
      <c r="X35" s="72"/>
      <c r="Y35" s="72"/>
      <c r="Z35" s="72"/>
      <c r="AA35" s="72"/>
      <c r="AB35" s="75"/>
    </row>
    <row r="36" spans="1:28" ht="13.5" thickBot="1" x14ac:dyDescent="0.25">
      <c r="C36" s="77"/>
      <c r="D36" s="77"/>
      <c r="E36" s="77"/>
      <c r="F36" s="77"/>
      <c r="G36" s="77"/>
      <c r="H36" s="77"/>
      <c r="I36" s="77"/>
      <c r="J36" s="77"/>
      <c r="K36" s="78"/>
      <c r="L36" s="78"/>
      <c r="M36" s="78"/>
      <c r="N36" s="77"/>
      <c r="O36" s="78"/>
      <c r="P36" s="78"/>
      <c r="Q36" s="78"/>
      <c r="R36" s="78"/>
      <c r="S36" s="78"/>
      <c r="T36" s="78"/>
      <c r="U36" s="78"/>
    </row>
    <row r="37" spans="1:28" x14ac:dyDescent="0.2">
      <c r="A37" s="186" t="s">
        <v>56</v>
      </c>
      <c r="B37" s="186"/>
      <c r="C37" s="79"/>
      <c r="D37" s="80">
        <f>SUM(D6:D35)</f>
        <v>0</v>
      </c>
      <c r="E37" s="81">
        <f>MAX(E5:E35)</f>
        <v>0</v>
      </c>
      <c r="F37" s="79"/>
      <c r="G37" s="80">
        <f>SUM(G6:G35)</f>
        <v>0</v>
      </c>
      <c r="H37" s="80">
        <f>SUM(H6:H35)</f>
        <v>0</v>
      </c>
      <c r="I37" s="80">
        <f>SUM(I6:I35)</f>
        <v>0</v>
      </c>
      <c r="J37" s="79"/>
      <c r="K37" s="80">
        <f>SUM(K6:K35)</f>
        <v>0</v>
      </c>
      <c r="L37" s="80">
        <f>SUM(L6:L35)</f>
        <v>0</v>
      </c>
      <c r="M37" s="82">
        <f>SUM(M6:M35)</f>
        <v>0</v>
      </c>
      <c r="V37" s="83">
        <f t="shared" ref="V37:AB37" si="1">SUM(V6:V35)</f>
        <v>0</v>
      </c>
      <c r="W37" s="80">
        <f t="shared" si="1"/>
        <v>0</v>
      </c>
      <c r="X37" s="80">
        <f t="shared" si="1"/>
        <v>0</v>
      </c>
      <c r="Y37" s="80">
        <f t="shared" si="1"/>
        <v>0</v>
      </c>
      <c r="Z37" s="80">
        <f t="shared" si="1"/>
        <v>0</v>
      </c>
      <c r="AA37" s="80">
        <f t="shared" si="1"/>
        <v>0</v>
      </c>
      <c r="AB37" s="82">
        <f t="shared" si="1"/>
        <v>0</v>
      </c>
    </row>
    <row r="38" spans="1:28" x14ac:dyDescent="0.2">
      <c r="A38" s="186" t="s">
        <v>57</v>
      </c>
      <c r="B38" s="186"/>
      <c r="C38" s="79"/>
      <c r="D38" s="84">
        <f>SUM('2016-2017'!D13)</f>
        <v>0</v>
      </c>
      <c r="E38" s="84"/>
      <c r="F38" s="73"/>
      <c r="G38" s="84">
        <f>SUM('2016-2017'!G13)</f>
        <v>0</v>
      </c>
      <c r="H38" s="84">
        <f>SUM('2016-2017'!H13)</f>
        <v>0</v>
      </c>
      <c r="I38" s="84">
        <f>SUM('2016-2017'!I13)</f>
        <v>0</v>
      </c>
      <c r="J38" s="73"/>
      <c r="K38" s="84">
        <f>SUM('2016-2017'!K13)</f>
        <v>0</v>
      </c>
      <c r="L38" s="84">
        <f>SUM('2016-2017'!L13)</f>
        <v>0</v>
      </c>
      <c r="M38" s="85">
        <f>SUM('2016-2017'!M13)</f>
        <v>0</v>
      </c>
    </row>
  </sheetData>
  <sheetProtection selectLockedCells="1" selectUnlockedCells="1"/>
  <mergeCells count="2">
    <mergeCell ref="A37:B37"/>
    <mergeCell ref="A38:B38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2:AB39"/>
  <sheetViews>
    <sheetView topLeftCell="A47" workbookViewId="0">
      <selection activeCell="D36" sqref="D6:D36"/>
    </sheetView>
  </sheetViews>
  <sheetFormatPr defaultRowHeight="12.75" x14ac:dyDescent="0.2"/>
  <cols>
    <col min="1" max="1" width="9.28515625" style="33" customWidth="1"/>
    <col min="2" max="2" width="6.28515625" style="33" customWidth="1"/>
    <col min="3" max="3" width="1.7109375" style="33" customWidth="1"/>
    <col min="4" max="4" width="7.140625" style="33" customWidth="1"/>
    <col min="5" max="5" width="6.28515625" style="33" customWidth="1"/>
    <col min="6" max="6" width="1.7109375" style="33" customWidth="1"/>
    <col min="7" max="9" width="5.7109375" style="33" customWidth="1"/>
    <col min="10" max="10" width="1.7109375" style="33" customWidth="1"/>
    <col min="11" max="13" width="6.28515625" style="33" customWidth="1"/>
    <col min="14" max="14" width="1.7109375" style="33" customWidth="1"/>
    <col min="15" max="16" width="6.7109375" style="33" customWidth="1"/>
    <col min="17" max="17" width="9" style="33" customWidth="1"/>
    <col min="18" max="18" width="6.28515625" style="33" customWidth="1"/>
    <col min="19" max="19" width="70.7109375" style="33" customWidth="1"/>
    <col min="20" max="20" width="9.140625" style="33"/>
    <col min="21" max="27" width="6.28515625" style="33" customWidth="1"/>
    <col min="28" max="28" width="7" style="33" customWidth="1"/>
    <col min="29" max="16384" width="9.140625" style="33"/>
  </cols>
  <sheetData>
    <row r="2" spans="1:28" ht="18.75" x14ac:dyDescent="0.2">
      <c r="A2" s="34" t="s">
        <v>81</v>
      </c>
      <c r="D2" s="35">
        <v>2017</v>
      </c>
      <c r="E2"/>
      <c r="Q2" s="34" t="s">
        <v>81</v>
      </c>
      <c r="S2" s="34">
        <v>2017</v>
      </c>
      <c r="T2" s="34" t="s">
        <v>81</v>
      </c>
      <c r="X2" s="86">
        <v>2017</v>
      </c>
    </row>
    <row r="3" spans="1:28" ht="12.75" customHeight="1" x14ac:dyDescent="0.2">
      <c r="A3" s="37"/>
      <c r="Q3" s="37"/>
      <c r="T3" s="37"/>
    </row>
    <row r="4" spans="1:28" s="55" customFormat="1" ht="42" x14ac:dyDescent="0.2">
      <c r="A4" s="38" t="s">
        <v>9</v>
      </c>
      <c r="B4" s="39" t="s">
        <v>31</v>
      </c>
      <c r="C4" s="40"/>
      <c r="D4" s="41" t="s">
        <v>32</v>
      </c>
      <c r="E4" s="41" t="s">
        <v>33</v>
      </c>
      <c r="F4" s="42"/>
      <c r="G4" s="41" t="s">
        <v>34</v>
      </c>
      <c r="H4" s="41" t="s">
        <v>35</v>
      </c>
      <c r="I4" s="41" t="s">
        <v>36</v>
      </c>
      <c r="J4" s="42"/>
      <c r="K4" s="41" t="s">
        <v>116</v>
      </c>
      <c r="L4" s="41" t="s">
        <v>118</v>
      </c>
      <c r="M4" s="41" t="s">
        <v>117</v>
      </c>
      <c r="N4" s="43"/>
      <c r="O4" s="41" t="s">
        <v>37</v>
      </c>
      <c r="P4" s="44" t="s">
        <v>38</v>
      </c>
      <c r="Q4" s="38" t="s">
        <v>9</v>
      </c>
      <c r="R4" s="39" t="s">
        <v>31</v>
      </c>
      <c r="S4" s="45" t="s">
        <v>39</v>
      </c>
      <c r="T4" s="38" t="s">
        <v>9</v>
      </c>
      <c r="U4" s="39" t="s">
        <v>31</v>
      </c>
      <c r="V4" s="41" t="s">
        <v>40</v>
      </c>
      <c r="W4" s="41" t="s">
        <v>41</v>
      </c>
      <c r="X4" s="41" t="s">
        <v>42</v>
      </c>
      <c r="Y4" s="41" t="s">
        <v>43</v>
      </c>
      <c r="Z4" s="41" t="s">
        <v>44</v>
      </c>
      <c r="AA4" s="41" t="s">
        <v>45</v>
      </c>
      <c r="AB4" s="46" t="s">
        <v>46</v>
      </c>
    </row>
    <row r="5" spans="1:28" s="55" customFormat="1" ht="13.5" thickBot="1" x14ac:dyDescent="0.25">
      <c r="A5" s="33"/>
      <c r="B5" s="88"/>
      <c r="C5" s="89"/>
      <c r="D5" s="89"/>
      <c r="E5" s="89"/>
      <c r="F5" s="89"/>
      <c r="G5" s="90"/>
      <c r="H5" s="90"/>
      <c r="I5" s="90"/>
      <c r="J5" s="90"/>
      <c r="K5" s="53"/>
      <c r="L5" s="53"/>
      <c r="M5" s="54"/>
      <c r="N5" s="91"/>
      <c r="Q5" s="33"/>
      <c r="R5" s="88"/>
      <c r="S5" s="103"/>
      <c r="T5" s="33"/>
      <c r="U5" s="88"/>
      <c r="V5" s="53"/>
      <c r="W5" s="53"/>
      <c r="X5" s="54"/>
      <c r="Y5" s="53"/>
      <c r="Z5" s="53"/>
      <c r="AA5" s="54"/>
      <c r="AB5" s="54"/>
    </row>
    <row r="6" spans="1:28" s="55" customFormat="1" ht="16.899999999999999" customHeight="1" x14ac:dyDescent="0.2">
      <c r="A6" s="165">
        <v>42917</v>
      </c>
      <c r="B6" s="97" t="s">
        <v>49</v>
      </c>
      <c r="C6" s="57"/>
      <c r="D6" s="58"/>
      <c r="E6" s="58"/>
      <c r="F6" s="59"/>
      <c r="G6" s="58" t="str">
        <f>IF((V6+W6+X6+Y6+Z6+AA6+AB6)&gt;0,1," ")</f>
        <v xml:space="preserve"> </v>
      </c>
      <c r="H6" s="58"/>
      <c r="I6" s="58"/>
      <c r="J6" s="59"/>
      <c r="K6" s="58"/>
      <c r="L6" s="58"/>
      <c r="M6" s="58"/>
      <c r="N6" s="60"/>
      <c r="O6" s="58"/>
      <c r="P6" s="61"/>
      <c r="Q6" s="165">
        <v>42917</v>
      </c>
      <c r="R6" s="97" t="s">
        <v>49</v>
      </c>
      <c r="S6" s="104" t="s">
        <v>82</v>
      </c>
      <c r="T6" s="165">
        <v>42917</v>
      </c>
      <c r="U6" s="97" t="s">
        <v>49</v>
      </c>
      <c r="V6" s="58"/>
      <c r="W6" s="58"/>
      <c r="X6" s="58"/>
      <c r="Y6" s="58"/>
      <c r="Z6" s="58"/>
      <c r="AA6" s="58"/>
      <c r="AB6" s="61"/>
    </row>
    <row r="7" spans="1:28" s="55" customFormat="1" ht="16.899999999999999" customHeight="1" x14ac:dyDescent="0.2">
      <c r="A7" s="68">
        <v>42918</v>
      </c>
      <c r="B7" s="93" t="s">
        <v>50</v>
      </c>
      <c r="C7" s="62"/>
      <c r="D7" s="63"/>
      <c r="E7" s="63"/>
      <c r="F7" s="64"/>
      <c r="G7" s="63" t="str">
        <f t="shared" ref="G7:G36" si="0">IF((V7+W7+X7+Y7+Z7+AA7+AB7)&gt;0,1," ")</f>
        <v xml:space="preserve"> </v>
      </c>
      <c r="H7" s="63"/>
      <c r="I7" s="63"/>
      <c r="J7" s="64"/>
      <c r="K7" s="63"/>
      <c r="L7" s="63"/>
      <c r="M7" s="63"/>
      <c r="N7" s="65"/>
      <c r="O7" s="63"/>
      <c r="P7" s="66"/>
      <c r="Q7" s="68">
        <v>42918</v>
      </c>
      <c r="R7" s="93" t="s">
        <v>50</v>
      </c>
      <c r="S7" s="66"/>
      <c r="T7" s="68">
        <v>42918</v>
      </c>
      <c r="U7" s="93" t="s">
        <v>50</v>
      </c>
      <c r="V7" s="63"/>
      <c r="W7" s="63"/>
      <c r="X7" s="63"/>
      <c r="Y7" s="63"/>
      <c r="Z7" s="63"/>
      <c r="AA7" s="63"/>
      <c r="AB7" s="66"/>
    </row>
    <row r="8" spans="1:28" ht="16.899999999999999" customHeight="1" x14ac:dyDescent="0.2">
      <c r="A8" s="56">
        <v>42919</v>
      </c>
      <c r="B8" s="95" t="s">
        <v>51</v>
      </c>
      <c r="C8" s="62"/>
      <c r="D8" s="63"/>
      <c r="E8" s="63"/>
      <c r="F8" s="64"/>
      <c r="G8" s="63" t="str">
        <f t="shared" si="0"/>
        <v xml:space="preserve"> </v>
      </c>
      <c r="H8" s="63"/>
      <c r="I8" s="63"/>
      <c r="J8" s="64"/>
      <c r="K8" s="63"/>
      <c r="L8" s="63"/>
      <c r="M8" s="63"/>
      <c r="N8" s="65"/>
      <c r="O8" s="63"/>
      <c r="P8" s="66"/>
      <c r="Q8" s="56">
        <v>42919</v>
      </c>
      <c r="R8" s="95" t="s">
        <v>51</v>
      </c>
      <c r="S8" s="66"/>
      <c r="T8" s="56">
        <v>42919</v>
      </c>
      <c r="U8" s="95" t="s">
        <v>51</v>
      </c>
      <c r="V8" s="63"/>
      <c r="W8" s="63"/>
      <c r="X8" s="63"/>
      <c r="Y8" s="63"/>
      <c r="Z8" s="63"/>
      <c r="AA8" s="63"/>
      <c r="AB8" s="66"/>
    </row>
    <row r="9" spans="1:28" ht="16.899999999999999" customHeight="1" x14ac:dyDescent="0.2">
      <c r="A9" s="56">
        <v>42920</v>
      </c>
      <c r="B9" s="95" t="s">
        <v>52</v>
      </c>
      <c r="C9" s="62"/>
      <c r="D9" s="63"/>
      <c r="E9" s="63"/>
      <c r="F9" s="64"/>
      <c r="G9" s="63" t="str">
        <f t="shared" si="0"/>
        <v xml:space="preserve"> </v>
      </c>
      <c r="H9" s="63"/>
      <c r="I9" s="63"/>
      <c r="J9" s="64"/>
      <c r="K9" s="63"/>
      <c r="L9" s="63"/>
      <c r="M9" s="63"/>
      <c r="N9" s="65"/>
      <c r="O9" s="63"/>
      <c r="P9" s="66"/>
      <c r="Q9" s="56">
        <v>42920</v>
      </c>
      <c r="R9" s="95" t="s">
        <v>52</v>
      </c>
      <c r="S9" s="107"/>
      <c r="T9" s="56">
        <v>42920</v>
      </c>
      <c r="U9" s="95" t="s">
        <v>52</v>
      </c>
      <c r="V9" s="63"/>
      <c r="W9" s="63"/>
      <c r="X9" s="63"/>
      <c r="Y9" s="63"/>
      <c r="Z9" s="63"/>
      <c r="AA9" s="63"/>
      <c r="AB9" s="66"/>
    </row>
    <row r="10" spans="1:28" ht="16.899999999999999" customHeight="1" x14ac:dyDescent="0.2">
      <c r="A10" s="169">
        <v>42921</v>
      </c>
      <c r="B10" s="170" t="s">
        <v>53</v>
      </c>
      <c r="C10" s="62"/>
      <c r="D10" s="63"/>
      <c r="E10" s="63"/>
      <c r="F10" s="64"/>
      <c r="G10" s="63" t="str">
        <f t="shared" si="0"/>
        <v xml:space="preserve"> </v>
      </c>
      <c r="H10" s="63"/>
      <c r="I10" s="63"/>
      <c r="J10" s="64"/>
      <c r="K10" s="63"/>
      <c r="L10" s="63"/>
      <c r="M10" s="63"/>
      <c r="N10" s="65"/>
      <c r="O10" s="63"/>
      <c r="P10" s="66"/>
      <c r="Q10" s="169">
        <v>42921</v>
      </c>
      <c r="R10" s="170" t="s">
        <v>53</v>
      </c>
      <c r="S10" s="66" t="s">
        <v>83</v>
      </c>
      <c r="T10" s="169">
        <v>42921</v>
      </c>
      <c r="U10" s="170" t="s">
        <v>53</v>
      </c>
      <c r="V10" s="63"/>
      <c r="W10" s="63"/>
      <c r="X10" s="63"/>
      <c r="Y10" s="63"/>
      <c r="Z10" s="63"/>
      <c r="AA10" s="63"/>
      <c r="AB10" s="66"/>
    </row>
    <row r="11" spans="1:28" ht="16.899999999999999" customHeight="1" x14ac:dyDescent="0.2">
      <c r="A11" s="169">
        <v>42922</v>
      </c>
      <c r="B11" s="170" t="s">
        <v>47</v>
      </c>
      <c r="C11" s="62"/>
      <c r="D11" s="63"/>
      <c r="E11" s="63"/>
      <c r="F11" s="64"/>
      <c r="G11" s="63" t="str">
        <f t="shared" si="0"/>
        <v xml:space="preserve"> </v>
      </c>
      <c r="H11" s="63"/>
      <c r="I11" s="69"/>
      <c r="J11" s="64"/>
      <c r="K11" s="63"/>
      <c r="L11" s="63"/>
      <c r="M11" s="63"/>
      <c r="N11" s="65"/>
      <c r="O11" s="63"/>
      <c r="P11" s="66"/>
      <c r="Q11" s="169">
        <v>42922</v>
      </c>
      <c r="R11" s="170" t="s">
        <v>47</v>
      </c>
      <c r="S11" s="66" t="s">
        <v>84</v>
      </c>
      <c r="T11" s="169">
        <v>42922</v>
      </c>
      <c r="U11" s="170" t="s">
        <v>47</v>
      </c>
      <c r="V11" s="63"/>
      <c r="W11" s="63"/>
      <c r="X11" s="63"/>
      <c r="Y11" s="63"/>
      <c r="Z11" s="63"/>
      <c r="AA11" s="63"/>
      <c r="AB11" s="66"/>
    </row>
    <row r="12" spans="1:28" ht="16.899999999999999" customHeight="1" x14ac:dyDescent="0.2">
      <c r="A12" s="56">
        <v>42923</v>
      </c>
      <c r="B12" s="95" t="s">
        <v>48</v>
      </c>
      <c r="C12" s="62"/>
      <c r="D12" s="63"/>
      <c r="E12" s="63"/>
      <c r="F12" s="64"/>
      <c r="G12" s="63" t="str">
        <f t="shared" si="0"/>
        <v xml:space="preserve"> </v>
      </c>
      <c r="H12" s="63"/>
      <c r="I12" s="69"/>
      <c r="J12" s="64"/>
      <c r="K12" s="63"/>
      <c r="L12" s="63"/>
      <c r="M12" s="63"/>
      <c r="N12" s="65"/>
      <c r="O12" s="63"/>
      <c r="P12" s="66"/>
      <c r="Q12" s="56">
        <v>42923</v>
      </c>
      <c r="R12" s="95" t="s">
        <v>48</v>
      </c>
      <c r="S12" s="66"/>
      <c r="T12" s="56">
        <v>42923</v>
      </c>
      <c r="U12" s="95" t="s">
        <v>48</v>
      </c>
      <c r="V12" s="63"/>
      <c r="W12" s="63"/>
      <c r="X12" s="63"/>
      <c r="Y12" s="63"/>
      <c r="Z12" s="63"/>
      <c r="AA12" s="63"/>
      <c r="AB12" s="66"/>
    </row>
    <row r="13" spans="1:28" ht="16.899999999999999" customHeight="1" x14ac:dyDescent="0.2">
      <c r="A13" s="67">
        <v>42924</v>
      </c>
      <c r="B13" s="97" t="s">
        <v>49</v>
      </c>
      <c r="C13" s="62"/>
      <c r="D13" s="63"/>
      <c r="E13" s="63"/>
      <c r="F13" s="64"/>
      <c r="G13" s="63" t="str">
        <f t="shared" si="0"/>
        <v xml:space="preserve"> </v>
      </c>
      <c r="H13" s="63"/>
      <c r="I13" s="69"/>
      <c r="J13" s="64"/>
      <c r="K13" s="63"/>
      <c r="L13" s="63"/>
      <c r="M13" s="63"/>
      <c r="N13" s="65"/>
      <c r="O13" s="63"/>
      <c r="P13" s="66"/>
      <c r="Q13" s="67">
        <v>42924</v>
      </c>
      <c r="R13" s="97" t="s">
        <v>49</v>
      </c>
      <c r="S13" s="66"/>
      <c r="T13" s="67">
        <v>42924</v>
      </c>
      <c r="U13" s="97" t="s">
        <v>49</v>
      </c>
      <c r="V13" s="63"/>
      <c r="W13" s="63"/>
      <c r="X13" s="63"/>
      <c r="Y13" s="63"/>
      <c r="Z13" s="63"/>
      <c r="AA13" s="63"/>
      <c r="AB13" s="66"/>
    </row>
    <row r="14" spans="1:28" ht="16.899999999999999" customHeight="1" x14ac:dyDescent="0.2">
      <c r="A14" s="68">
        <v>42925</v>
      </c>
      <c r="B14" s="93" t="s">
        <v>50</v>
      </c>
      <c r="C14" s="62"/>
      <c r="D14" s="63"/>
      <c r="E14" s="63"/>
      <c r="F14" s="64"/>
      <c r="G14" s="63" t="str">
        <f t="shared" si="0"/>
        <v xml:space="preserve"> </v>
      </c>
      <c r="H14" s="63"/>
      <c r="I14" s="69"/>
      <c r="J14" s="64"/>
      <c r="K14" s="63"/>
      <c r="L14" s="63"/>
      <c r="M14" s="63"/>
      <c r="N14" s="65"/>
      <c r="O14" s="63"/>
      <c r="P14" s="66"/>
      <c r="Q14" s="68">
        <v>42925</v>
      </c>
      <c r="R14" s="93" t="s">
        <v>50</v>
      </c>
      <c r="S14" s="107"/>
      <c r="T14" s="68">
        <v>42925</v>
      </c>
      <c r="U14" s="93" t="s">
        <v>50</v>
      </c>
      <c r="V14" s="63"/>
      <c r="W14" s="63"/>
      <c r="X14" s="63"/>
      <c r="Y14" s="63"/>
      <c r="Z14" s="63"/>
      <c r="AA14" s="63"/>
      <c r="AB14" s="66"/>
    </row>
    <row r="15" spans="1:28" ht="16.899999999999999" customHeight="1" x14ac:dyDescent="0.2">
      <c r="A15" s="56">
        <v>42926</v>
      </c>
      <c r="B15" s="95" t="s">
        <v>51</v>
      </c>
      <c r="C15" s="62"/>
      <c r="D15" s="63"/>
      <c r="E15" s="63"/>
      <c r="F15" s="64"/>
      <c r="G15" s="63" t="str">
        <f t="shared" si="0"/>
        <v xml:space="preserve"> </v>
      </c>
      <c r="H15" s="63"/>
      <c r="I15" s="63"/>
      <c r="J15" s="64"/>
      <c r="K15" s="63"/>
      <c r="L15" s="63"/>
      <c r="M15" s="63"/>
      <c r="N15" s="65"/>
      <c r="O15" s="63"/>
      <c r="P15" s="66"/>
      <c r="Q15" s="56">
        <v>42926</v>
      </c>
      <c r="R15" s="95" t="s">
        <v>51</v>
      </c>
      <c r="S15" s="66"/>
      <c r="T15" s="56">
        <v>42926</v>
      </c>
      <c r="U15" s="95" t="s">
        <v>51</v>
      </c>
      <c r="V15" s="63"/>
      <c r="W15" s="63"/>
      <c r="X15" s="63"/>
      <c r="Y15" s="63"/>
      <c r="Z15" s="63"/>
      <c r="AA15" s="63"/>
      <c r="AB15" s="66"/>
    </row>
    <row r="16" spans="1:28" ht="16.899999999999999" customHeight="1" x14ac:dyDescent="0.2">
      <c r="A16" s="56">
        <v>42927</v>
      </c>
      <c r="B16" s="95" t="s">
        <v>52</v>
      </c>
      <c r="C16" s="62"/>
      <c r="D16" s="63"/>
      <c r="E16" s="63"/>
      <c r="F16" s="64"/>
      <c r="G16" s="63" t="str">
        <f t="shared" si="0"/>
        <v xml:space="preserve"> </v>
      </c>
      <c r="H16" s="63"/>
      <c r="I16" s="63"/>
      <c r="J16" s="64"/>
      <c r="K16" s="63"/>
      <c r="L16" s="63"/>
      <c r="M16" s="63"/>
      <c r="N16" s="65"/>
      <c r="O16" s="63"/>
      <c r="P16" s="66"/>
      <c r="Q16" s="56">
        <v>42927</v>
      </c>
      <c r="R16" s="95" t="s">
        <v>52</v>
      </c>
      <c r="S16" s="66"/>
      <c r="T16" s="56">
        <v>42927</v>
      </c>
      <c r="U16" s="95" t="s">
        <v>52</v>
      </c>
      <c r="V16" s="63"/>
      <c r="W16" s="63"/>
      <c r="X16" s="63"/>
      <c r="Y16" s="63"/>
      <c r="Z16" s="63"/>
      <c r="AA16" s="63"/>
      <c r="AB16" s="66"/>
    </row>
    <row r="17" spans="1:28" ht="16.899999999999999" customHeight="1" x14ac:dyDescent="0.2">
      <c r="A17" s="56">
        <v>42928</v>
      </c>
      <c r="B17" s="95" t="s">
        <v>53</v>
      </c>
      <c r="C17" s="62"/>
      <c r="D17" s="63"/>
      <c r="E17" s="63"/>
      <c r="F17" s="64"/>
      <c r="G17" s="63" t="str">
        <f t="shared" si="0"/>
        <v xml:space="preserve"> </v>
      </c>
      <c r="H17" s="63"/>
      <c r="I17" s="63"/>
      <c r="J17" s="64"/>
      <c r="K17" s="63"/>
      <c r="L17" s="63"/>
      <c r="M17" s="63"/>
      <c r="N17" s="65"/>
      <c r="O17" s="63"/>
      <c r="P17" s="66"/>
      <c r="Q17" s="56">
        <v>42928</v>
      </c>
      <c r="R17" s="95" t="s">
        <v>53</v>
      </c>
      <c r="S17" s="66"/>
      <c r="T17" s="56">
        <v>42928</v>
      </c>
      <c r="U17" s="95" t="s">
        <v>53</v>
      </c>
      <c r="V17" s="63"/>
      <c r="W17" s="63"/>
      <c r="X17" s="63"/>
      <c r="Y17" s="63"/>
      <c r="Z17" s="63"/>
      <c r="AA17" s="63"/>
      <c r="AB17" s="66"/>
    </row>
    <row r="18" spans="1:28" ht="16.899999999999999" customHeight="1" x14ac:dyDescent="0.2">
      <c r="A18" s="56">
        <v>42929</v>
      </c>
      <c r="B18" s="95" t="s">
        <v>47</v>
      </c>
      <c r="C18" s="62"/>
      <c r="D18" s="63"/>
      <c r="E18" s="63"/>
      <c r="F18" s="64"/>
      <c r="G18" s="63" t="str">
        <f t="shared" si="0"/>
        <v xml:space="preserve"> </v>
      </c>
      <c r="H18" s="63"/>
      <c r="I18" s="63"/>
      <c r="J18" s="64"/>
      <c r="K18" s="63"/>
      <c r="L18" s="63"/>
      <c r="M18" s="63"/>
      <c r="N18" s="65"/>
      <c r="O18" s="63"/>
      <c r="P18" s="66"/>
      <c r="Q18" s="56">
        <v>42929</v>
      </c>
      <c r="R18" s="95" t="s">
        <v>47</v>
      </c>
      <c r="S18" s="66"/>
      <c r="T18" s="56">
        <v>42929</v>
      </c>
      <c r="U18" s="95" t="s">
        <v>47</v>
      </c>
      <c r="V18" s="63"/>
      <c r="W18" s="63"/>
      <c r="X18" s="63"/>
      <c r="Y18" s="63"/>
      <c r="Z18" s="63"/>
      <c r="AA18" s="63"/>
      <c r="AB18" s="66"/>
    </row>
    <row r="19" spans="1:28" ht="16.899999999999999" customHeight="1" x14ac:dyDescent="0.2">
      <c r="A19" s="56">
        <v>42930</v>
      </c>
      <c r="B19" s="95" t="s">
        <v>48</v>
      </c>
      <c r="C19" s="62"/>
      <c r="D19" s="63"/>
      <c r="E19" s="63"/>
      <c r="F19" s="64"/>
      <c r="G19" s="63" t="str">
        <f t="shared" si="0"/>
        <v xml:space="preserve"> </v>
      </c>
      <c r="H19" s="63"/>
      <c r="I19" s="63"/>
      <c r="J19" s="64"/>
      <c r="K19" s="63"/>
      <c r="L19" s="63"/>
      <c r="M19" s="63"/>
      <c r="N19" s="65"/>
      <c r="O19" s="63"/>
      <c r="P19" s="66"/>
      <c r="Q19" s="56">
        <v>42930</v>
      </c>
      <c r="R19" s="95" t="s">
        <v>48</v>
      </c>
      <c r="S19" s="66"/>
      <c r="T19" s="56">
        <v>42930</v>
      </c>
      <c r="U19" s="95" t="s">
        <v>48</v>
      </c>
      <c r="V19" s="63"/>
      <c r="W19" s="63"/>
      <c r="X19" s="63"/>
      <c r="Y19" s="63"/>
      <c r="Z19" s="63"/>
      <c r="AA19" s="63"/>
      <c r="AB19" s="66"/>
    </row>
    <row r="20" spans="1:28" ht="16.899999999999999" customHeight="1" x14ac:dyDescent="0.2">
      <c r="A20" s="67">
        <v>42931</v>
      </c>
      <c r="B20" s="97" t="s">
        <v>49</v>
      </c>
      <c r="C20" s="62"/>
      <c r="D20" s="63"/>
      <c r="E20" s="63"/>
      <c r="F20" s="64"/>
      <c r="G20" s="63" t="str">
        <f t="shared" si="0"/>
        <v xml:space="preserve"> </v>
      </c>
      <c r="H20" s="63"/>
      <c r="I20" s="63"/>
      <c r="J20" s="64"/>
      <c r="K20" s="63"/>
      <c r="L20" s="63"/>
      <c r="M20" s="63"/>
      <c r="N20" s="65"/>
      <c r="O20" s="63"/>
      <c r="P20" s="66"/>
      <c r="Q20" s="67">
        <v>42931</v>
      </c>
      <c r="R20" s="97" t="s">
        <v>49</v>
      </c>
      <c r="S20" s="66"/>
      <c r="T20" s="67">
        <v>42931</v>
      </c>
      <c r="U20" s="97" t="s">
        <v>49</v>
      </c>
      <c r="V20" s="63"/>
      <c r="W20" s="63"/>
      <c r="X20" s="63"/>
      <c r="Y20" s="63"/>
      <c r="Z20" s="63"/>
      <c r="AA20" s="63"/>
      <c r="AB20" s="66"/>
    </row>
    <row r="21" spans="1:28" ht="16.899999999999999" customHeight="1" x14ac:dyDescent="0.2">
      <c r="A21" s="68">
        <v>42932</v>
      </c>
      <c r="B21" s="93" t="s">
        <v>50</v>
      </c>
      <c r="C21" s="62"/>
      <c r="D21" s="63"/>
      <c r="E21" s="63"/>
      <c r="F21" s="64"/>
      <c r="G21" s="63" t="str">
        <f t="shared" si="0"/>
        <v xml:space="preserve"> </v>
      </c>
      <c r="H21" s="63"/>
      <c r="I21" s="63"/>
      <c r="J21" s="64"/>
      <c r="K21" s="63"/>
      <c r="L21" s="63"/>
      <c r="M21" s="63"/>
      <c r="N21" s="65"/>
      <c r="O21" s="63"/>
      <c r="P21" s="66"/>
      <c r="Q21" s="68">
        <v>42932</v>
      </c>
      <c r="R21" s="93" t="s">
        <v>50</v>
      </c>
      <c r="S21" s="66"/>
      <c r="T21" s="68">
        <v>42932</v>
      </c>
      <c r="U21" s="93" t="s">
        <v>50</v>
      </c>
      <c r="V21" s="63"/>
      <c r="W21" s="63"/>
      <c r="X21" s="63"/>
      <c r="Y21" s="63"/>
      <c r="Z21" s="63"/>
      <c r="AA21" s="63"/>
      <c r="AB21" s="66"/>
    </row>
    <row r="22" spans="1:28" ht="16.899999999999999" customHeight="1" x14ac:dyDescent="0.2">
      <c r="A22" s="56">
        <v>42933</v>
      </c>
      <c r="B22" s="95" t="s">
        <v>51</v>
      </c>
      <c r="C22" s="62"/>
      <c r="D22" s="63"/>
      <c r="E22" s="63"/>
      <c r="F22" s="64"/>
      <c r="G22" s="63" t="str">
        <f t="shared" si="0"/>
        <v xml:space="preserve"> </v>
      </c>
      <c r="H22" s="63"/>
      <c r="I22" s="63"/>
      <c r="J22" s="64"/>
      <c r="K22" s="63"/>
      <c r="L22" s="63"/>
      <c r="M22" s="63"/>
      <c r="N22" s="65"/>
      <c r="O22" s="63"/>
      <c r="P22" s="66"/>
      <c r="Q22" s="56">
        <v>42933</v>
      </c>
      <c r="R22" s="95" t="s">
        <v>51</v>
      </c>
      <c r="S22" s="66"/>
      <c r="T22" s="56">
        <v>42933</v>
      </c>
      <c r="U22" s="95" t="s">
        <v>51</v>
      </c>
      <c r="V22" s="63"/>
      <c r="W22" s="63"/>
      <c r="X22" s="63"/>
      <c r="Y22" s="63"/>
      <c r="Z22" s="63"/>
      <c r="AA22" s="63"/>
      <c r="AB22" s="66"/>
    </row>
    <row r="23" spans="1:28" ht="16.899999999999999" customHeight="1" x14ac:dyDescent="0.2">
      <c r="A23" s="56">
        <v>42934</v>
      </c>
      <c r="B23" s="95" t="s">
        <v>52</v>
      </c>
      <c r="C23" s="62"/>
      <c r="D23" s="63"/>
      <c r="E23" s="63"/>
      <c r="F23" s="64"/>
      <c r="G23" s="63" t="str">
        <f t="shared" si="0"/>
        <v xml:space="preserve"> </v>
      </c>
      <c r="H23" s="63"/>
      <c r="I23" s="63"/>
      <c r="J23" s="64"/>
      <c r="K23" s="63"/>
      <c r="L23" s="63"/>
      <c r="M23" s="63"/>
      <c r="N23" s="65"/>
      <c r="O23" s="63"/>
      <c r="P23" s="66"/>
      <c r="Q23" s="56">
        <v>42934</v>
      </c>
      <c r="R23" s="95" t="s">
        <v>52</v>
      </c>
      <c r="S23" s="66"/>
      <c r="T23" s="56">
        <v>42934</v>
      </c>
      <c r="U23" s="95" t="s">
        <v>52</v>
      </c>
      <c r="V23" s="63"/>
      <c r="W23" s="63"/>
      <c r="X23" s="63"/>
      <c r="Y23" s="63"/>
      <c r="Z23" s="63"/>
      <c r="AA23" s="63"/>
      <c r="AB23" s="66"/>
    </row>
    <row r="24" spans="1:28" ht="16.899999999999999" customHeight="1" x14ac:dyDescent="0.2">
      <c r="A24" s="56">
        <v>42935</v>
      </c>
      <c r="B24" s="95" t="s">
        <v>53</v>
      </c>
      <c r="C24" s="62"/>
      <c r="D24" s="63"/>
      <c r="E24" s="63"/>
      <c r="F24" s="64"/>
      <c r="G24" s="63" t="str">
        <f t="shared" si="0"/>
        <v xml:space="preserve"> </v>
      </c>
      <c r="H24" s="63"/>
      <c r="I24" s="63"/>
      <c r="J24" s="64"/>
      <c r="K24" s="63"/>
      <c r="L24" s="63"/>
      <c r="M24" s="63"/>
      <c r="N24" s="65"/>
      <c r="O24" s="63"/>
      <c r="P24" s="66"/>
      <c r="Q24" s="56">
        <v>42935</v>
      </c>
      <c r="R24" s="95" t="s">
        <v>53</v>
      </c>
      <c r="S24" s="66"/>
      <c r="T24" s="56">
        <v>42935</v>
      </c>
      <c r="U24" s="95" t="s">
        <v>53</v>
      </c>
      <c r="V24" s="63"/>
      <c r="W24" s="63"/>
      <c r="X24" s="63"/>
      <c r="Y24" s="63"/>
      <c r="Z24" s="63"/>
      <c r="AA24" s="63"/>
      <c r="AB24" s="66"/>
    </row>
    <row r="25" spans="1:28" ht="16.899999999999999" customHeight="1" x14ac:dyDescent="0.2">
      <c r="A25" s="56">
        <v>42936</v>
      </c>
      <c r="B25" s="95" t="s">
        <v>47</v>
      </c>
      <c r="C25" s="62"/>
      <c r="D25" s="63"/>
      <c r="E25" s="63"/>
      <c r="F25" s="64"/>
      <c r="G25" s="63" t="str">
        <f t="shared" si="0"/>
        <v xml:space="preserve"> </v>
      </c>
      <c r="H25" s="63"/>
      <c r="I25" s="63"/>
      <c r="J25" s="64"/>
      <c r="K25" s="63"/>
      <c r="L25" s="63"/>
      <c r="M25" s="63"/>
      <c r="N25" s="65"/>
      <c r="O25" s="63"/>
      <c r="P25" s="66"/>
      <c r="Q25" s="56">
        <v>42936</v>
      </c>
      <c r="R25" s="95" t="s">
        <v>47</v>
      </c>
      <c r="S25" s="66"/>
      <c r="T25" s="56">
        <v>42936</v>
      </c>
      <c r="U25" s="95" t="s">
        <v>47</v>
      </c>
      <c r="V25" s="63"/>
      <c r="W25" s="63"/>
      <c r="X25" s="63"/>
      <c r="Y25" s="63"/>
      <c r="Z25" s="63"/>
      <c r="AA25" s="63"/>
      <c r="AB25" s="66"/>
    </row>
    <row r="26" spans="1:28" ht="16.899999999999999" customHeight="1" x14ac:dyDescent="0.2">
      <c r="A26" s="56">
        <v>42937</v>
      </c>
      <c r="B26" s="95" t="s">
        <v>48</v>
      </c>
      <c r="C26" s="62"/>
      <c r="D26" s="63"/>
      <c r="E26" s="63"/>
      <c r="F26" s="64"/>
      <c r="G26" s="63" t="str">
        <f t="shared" si="0"/>
        <v xml:space="preserve"> </v>
      </c>
      <c r="H26" s="63"/>
      <c r="I26" s="63"/>
      <c r="J26" s="64"/>
      <c r="K26" s="63"/>
      <c r="L26" s="63"/>
      <c r="M26" s="63"/>
      <c r="N26" s="65"/>
      <c r="O26" s="63"/>
      <c r="P26" s="66"/>
      <c r="Q26" s="56">
        <v>42937</v>
      </c>
      <c r="R26" s="95" t="s">
        <v>48</v>
      </c>
      <c r="S26" s="66"/>
      <c r="T26" s="56">
        <v>42937</v>
      </c>
      <c r="U26" s="95" t="s">
        <v>48</v>
      </c>
      <c r="V26" s="63"/>
      <c r="W26" s="63"/>
      <c r="X26" s="63"/>
      <c r="Y26" s="63"/>
      <c r="Z26" s="63"/>
      <c r="AA26" s="63"/>
      <c r="AB26" s="66"/>
    </row>
    <row r="27" spans="1:28" ht="16.899999999999999" customHeight="1" x14ac:dyDescent="0.2">
      <c r="A27" s="67">
        <v>42938</v>
      </c>
      <c r="B27" s="97" t="s">
        <v>49</v>
      </c>
      <c r="C27" s="62"/>
      <c r="D27" s="63"/>
      <c r="E27" s="63"/>
      <c r="F27" s="64"/>
      <c r="G27" s="63" t="str">
        <f t="shared" si="0"/>
        <v xml:space="preserve"> </v>
      </c>
      <c r="H27" s="63"/>
      <c r="I27" s="63"/>
      <c r="J27" s="64"/>
      <c r="K27" s="63"/>
      <c r="L27" s="63"/>
      <c r="M27" s="63"/>
      <c r="N27" s="65"/>
      <c r="O27" s="63"/>
      <c r="P27" s="66"/>
      <c r="Q27" s="67">
        <v>42938</v>
      </c>
      <c r="R27" s="97" t="s">
        <v>49</v>
      </c>
      <c r="S27" s="66"/>
      <c r="T27" s="67">
        <v>42938</v>
      </c>
      <c r="U27" s="97" t="s">
        <v>49</v>
      </c>
      <c r="V27" s="63"/>
      <c r="W27" s="63"/>
      <c r="X27" s="63"/>
      <c r="Y27" s="63"/>
      <c r="Z27" s="63"/>
      <c r="AA27" s="63"/>
      <c r="AB27" s="66"/>
    </row>
    <row r="28" spans="1:28" ht="16.899999999999999" customHeight="1" x14ac:dyDescent="0.2">
      <c r="A28" s="68">
        <v>42939</v>
      </c>
      <c r="B28" s="93" t="s">
        <v>50</v>
      </c>
      <c r="C28" s="62"/>
      <c r="D28" s="63"/>
      <c r="E28" s="63"/>
      <c r="F28" s="64"/>
      <c r="G28" s="63" t="str">
        <f t="shared" si="0"/>
        <v xml:space="preserve"> </v>
      </c>
      <c r="H28" s="63"/>
      <c r="I28" s="63"/>
      <c r="J28" s="64"/>
      <c r="K28" s="63"/>
      <c r="L28" s="63"/>
      <c r="M28" s="63"/>
      <c r="N28" s="65"/>
      <c r="O28" s="63"/>
      <c r="P28" s="66"/>
      <c r="Q28" s="68">
        <v>42939</v>
      </c>
      <c r="R28" s="93" t="s">
        <v>50</v>
      </c>
      <c r="S28" s="66"/>
      <c r="T28" s="68">
        <v>42939</v>
      </c>
      <c r="U28" s="93" t="s">
        <v>50</v>
      </c>
      <c r="V28" s="63"/>
      <c r="W28" s="63"/>
      <c r="X28" s="63"/>
      <c r="Y28" s="63"/>
      <c r="Z28" s="63"/>
      <c r="AA28" s="63"/>
      <c r="AB28" s="66"/>
    </row>
    <row r="29" spans="1:28" ht="16.899999999999999" customHeight="1" x14ac:dyDescent="0.2">
      <c r="A29" s="56">
        <v>42940</v>
      </c>
      <c r="B29" s="95" t="s">
        <v>51</v>
      </c>
      <c r="C29" s="62"/>
      <c r="D29" s="63"/>
      <c r="E29" s="63"/>
      <c r="F29" s="64"/>
      <c r="G29" s="63" t="str">
        <f t="shared" si="0"/>
        <v xml:space="preserve"> </v>
      </c>
      <c r="H29" s="63"/>
      <c r="I29" s="63"/>
      <c r="J29" s="64"/>
      <c r="K29" s="63"/>
      <c r="L29" s="63"/>
      <c r="M29" s="63"/>
      <c r="N29" s="65"/>
      <c r="O29" s="63"/>
      <c r="P29" s="66"/>
      <c r="Q29" s="56">
        <v>42940</v>
      </c>
      <c r="R29" s="95" t="s">
        <v>51</v>
      </c>
      <c r="S29" s="66"/>
      <c r="T29" s="56">
        <v>42940</v>
      </c>
      <c r="U29" s="95" t="s">
        <v>51</v>
      </c>
      <c r="V29" s="63"/>
      <c r="W29" s="63"/>
      <c r="X29" s="63"/>
      <c r="Y29" s="63"/>
      <c r="Z29" s="63"/>
      <c r="AA29" s="63"/>
      <c r="AB29" s="66"/>
    </row>
    <row r="30" spans="1:28" ht="16.899999999999999" customHeight="1" x14ac:dyDescent="0.2">
      <c r="A30" s="56">
        <v>42941</v>
      </c>
      <c r="B30" s="95" t="s">
        <v>52</v>
      </c>
      <c r="C30" s="62"/>
      <c r="D30" s="63"/>
      <c r="E30" s="63"/>
      <c r="F30" s="64"/>
      <c r="G30" s="63" t="str">
        <f t="shared" si="0"/>
        <v xml:space="preserve"> </v>
      </c>
      <c r="H30" s="63"/>
      <c r="I30" s="63"/>
      <c r="J30" s="64"/>
      <c r="K30" s="63"/>
      <c r="L30" s="63"/>
      <c r="M30" s="63"/>
      <c r="N30" s="65"/>
      <c r="O30" s="63"/>
      <c r="P30" s="66"/>
      <c r="Q30" s="56">
        <v>42941</v>
      </c>
      <c r="R30" s="95" t="s">
        <v>52</v>
      </c>
      <c r="S30" s="66"/>
      <c r="T30" s="56">
        <v>42941</v>
      </c>
      <c r="U30" s="95" t="s">
        <v>52</v>
      </c>
      <c r="V30" s="63"/>
      <c r="W30" s="63"/>
      <c r="X30" s="63"/>
      <c r="Y30" s="63"/>
      <c r="Z30" s="63"/>
      <c r="AA30" s="63"/>
      <c r="AB30" s="66"/>
    </row>
    <row r="31" spans="1:28" ht="16.899999999999999" customHeight="1" x14ac:dyDescent="0.2">
      <c r="A31" s="56">
        <v>42942</v>
      </c>
      <c r="B31" s="95" t="s">
        <v>53</v>
      </c>
      <c r="C31" s="62"/>
      <c r="D31" s="63"/>
      <c r="E31" s="63"/>
      <c r="F31" s="64"/>
      <c r="G31" s="63" t="str">
        <f t="shared" si="0"/>
        <v xml:space="preserve"> </v>
      </c>
      <c r="H31" s="63"/>
      <c r="I31" s="63"/>
      <c r="J31" s="64"/>
      <c r="K31" s="63"/>
      <c r="L31" s="63"/>
      <c r="M31" s="63"/>
      <c r="N31" s="65"/>
      <c r="O31" s="63"/>
      <c r="P31" s="66"/>
      <c r="Q31" s="56">
        <v>42942</v>
      </c>
      <c r="R31" s="95" t="s">
        <v>53</v>
      </c>
      <c r="S31" s="66"/>
      <c r="T31" s="56">
        <v>42942</v>
      </c>
      <c r="U31" s="95" t="s">
        <v>53</v>
      </c>
      <c r="V31" s="63"/>
      <c r="W31" s="63"/>
      <c r="X31" s="63"/>
      <c r="Y31" s="63"/>
      <c r="Z31" s="63"/>
      <c r="AA31" s="63"/>
      <c r="AB31" s="66"/>
    </row>
    <row r="32" spans="1:28" ht="16.899999999999999" customHeight="1" x14ac:dyDescent="0.2">
      <c r="A32" s="56">
        <v>42943</v>
      </c>
      <c r="B32" s="95" t="s">
        <v>47</v>
      </c>
      <c r="C32" s="62"/>
      <c r="D32" s="63"/>
      <c r="E32" s="63"/>
      <c r="F32" s="64"/>
      <c r="G32" s="63" t="str">
        <f t="shared" si="0"/>
        <v xml:space="preserve"> </v>
      </c>
      <c r="H32" s="63"/>
      <c r="I32" s="63"/>
      <c r="J32" s="64"/>
      <c r="K32" s="63"/>
      <c r="L32" s="63"/>
      <c r="M32" s="63"/>
      <c r="N32" s="65"/>
      <c r="O32" s="63"/>
      <c r="P32" s="66"/>
      <c r="Q32" s="56">
        <v>42943</v>
      </c>
      <c r="R32" s="95" t="s">
        <v>47</v>
      </c>
      <c r="S32" s="66"/>
      <c r="T32" s="56">
        <v>42943</v>
      </c>
      <c r="U32" s="95" t="s">
        <v>47</v>
      </c>
      <c r="V32" s="63"/>
      <c r="W32" s="63"/>
      <c r="X32" s="63"/>
      <c r="Y32" s="63"/>
      <c r="Z32" s="63"/>
      <c r="AA32" s="63"/>
      <c r="AB32" s="66"/>
    </row>
    <row r="33" spans="1:28" ht="16.899999999999999" customHeight="1" x14ac:dyDescent="0.2">
      <c r="A33" s="56">
        <v>42944</v>
      </c>
      <c r="B33" s="95" t="s">
        <v>48</v>
      </c>
      <c r="C33" s="62"/>
      <c r="D33" s="63"/>
      <c r="E33" s="63"/>
      <c r="F33" s="64"/>
      <c r="G33" s="63" t="str">
        <f t="shared" si="0"/>
        <v xml:space="preserve"> </v>
      </c>
      <c r="H33" s="63"/>
      <c r="I33" s="63"/>
      <c r="J33" s="64"/>
      <c r="K33" s="63"/>
      <c r="L33" s="63"/>
      <c r="M33" s="63"/>
      <c r="N33" s="65"/>
      <c r="O33" s="63"/>
      <c r="P33" s="66"/>
      <c r="Q33" s="56">
        <v>42944</v>
      </c>
      <c r="R33" s="95" t="s">
        <v>48</v>
      </c>
      <c r="S33" s="66"/>
      <c r="T33" s="56">
        <v>42944</v>
      </c>
      <c r="U33" s="95" t="s">
        <v>48</v>
      </c>
      <c r="V33" s="63"/>
      <c r="W33" s="63"/>
      <c r="X33" s="63"/>
      <c r="Y33" s="63"/>
      <c r="Z33" s="63"/>
      <c r="AA33" s="63"/>
      <c r="AB33" s="66"/>
    </row>
    <row r="34" spans="1:28" ht="16.899999999999999" customHeight="1" x14ac:dyDescent="0.2">
      <c r="A34" s="67">
        <v>42945</v>
      </c>
      <c r="B34" s="97" t="s">
        <v>49</v>
      </c>
      <c r="C34" s="62"/>
      <c r="D34" s="63"/>
      <c r="E34" s="63"/>
      <c r="F34" s="64"/>
      <c r="G34" s="63" t="str">
        <f t="shared" si="0"/>
        <v xml:space="preserve"> </v>
      </c>
      <c r="H34" s="63"/>
      <c r="I34" s="63"/>
      <c r="J34" s="64"/>
      <c r="K34" s="63"/>
      <c r="L34" s="63"/>
      <c r="M34" s="63"/>
      <c r="N34" s="65"/>
      <c r="O34" s="63"/>
      <c r="P34" s="66"/>
      <c r="Q34" s="67">
        <v>42945</v>
      </c>
      <c r="R34" s="97" t="s">
        <v>49</v>
      </c>
      <c r="S34" s="66"/>
      <c r="T34" s="67">
        <v>42945</v>
      </c>
      <c r="U34" s="97" t="s">
        <v>49</v>
      </c>
      <c r="V34" s="63"/>
      <c r="W34" s="63"/>
      <c r="X34" s="63"/>
      <c r="Y34" s="63"/>
      <c r="Z34" s="63"/>
      <c r="AA34" s="63"/>
      <c r="AB34" s="66"/>
    </row>
    <row r="35" spans="1:28" ht="16.899999999999999" customHeight="1" x14ac:dyDescent="0.2">
      <c r="A35" s="68">
        <v>42946</v>
      </c>
      <c r="B35" s="93" t="s">
        <v>50</v>
      </c>
      <c r="C35" s="62"/>
      <c r="D35" s="63"/>
      <c r="E35" s="63"/>
      <c r="F35" s="64"/>
      <c r="G35" s="63" t="str">
        <f t="shared" si="0"/>
        <v xml:space="preserve"> </v>
      </c>
      <c r="H35" s="63"/>
      <c r="I35" s="63"/>
      <c r="J35" s="64"/>
      <c r="K35" s="63"/>
      <c r="L35" s="63"/>
      <c r="M35" s="63"/>
      <c r="N35" s="65"/>
      <c r="O35" s="63"/>
      <c r="P35" s="66"/>
      <c r="Q35" s="68">
        <v>42946</v>
      </c>
      <c r="R35" s="93" t="s">
        <v>50</v>
      </c>
      <c r="S35" s="107"/>
      <c r="T35" s="68">
        <v>42946</v>
      </c>
      <c r="U35" s="93" t="s">
        <v>50</v>
      </c>
      <c r="V35" s="63"/>
      <c r="W35" s="63"/>
      <c r="X35" s="63"/>
      <c r="Y35" s="63"/>
      <c r="Z35" s="63"/>
      <c r="AA35" s="63"/>
      <c r="AB35" s="66"/>
    </row>
    <row r="36" spans="1:28" ht="16.899999999999999" customHeight="1" thickBot="1" x14ac:dyDescent="0.25">
      <c r="A36" s="171">
        <v>42947</v>
      </c>
      <c r="B36" s="162" t="s">
        <v>51</v>
      </c>
      <c r="C36" s="71"/>
      <c r="D36" s="72"/>
      <c r="E36" s="72"/>
      <c r="F36" s="73"/>
      <c r="G36" s="72" t="str">
        <f t="shared" si="0"/>
        <v xml:space="preserve"> </v>
      </c>
      <c r="H36" s="72"/>
      <c r="I36" s="72"/>
      <c r="J36" s="73"/>
      <c r="K36" s="72"/>
      <c r="L36" s="72"/>
      <c r="M36" s="72"/>
      <c r="N36" s="74"/>
      <c r="O36" s="72"/>
      <c r="P36" s="75"/>
      <c r="Q36" s="171">
        <v>42947</v>
      </c>
      <c r="R36" s="162" t="s">
        <v>51</v>
      </c>
      <c r="S36" s="75"/>
      <c r="T36" s="171">
        <v>42947</v>
      </c>
      <c r="U36" s="162" t="s">
        <v>51</v>
      </c>
      <c r="V36" s="72"/>
      <c r="W36" s="72"/>
      <c r="X36" s="72"/>
      <c r="Y36" s="72"/>
      <c r="Z36" s="72"/>
      <c r="AA36" s="72"/>
      <c r="AB36" s="75"/>
    </row>
    <row r="37" spans="1:28" ht="13.5" thickBot="1" x14ac:dyDescent="0.25">
      <c r="C37" s="77"/>
      <c r="D37" s="77"/>
      <c r="E37" s="77"/>
      <c r="F37" s="77"/>
      <c r="G37" s="77"/>
      <c r="H37" s="77"/>
      <c r="I37" s="77"/>
      <c r="J37" s="77"/>
      <c r="K37" s="78"/>
      <c r="L37" s="78"/>
      <c r="M37" s="78"/>
      <c r="N37" s="77"/>
      <c r="O37" s="78"/>
      <c r="P37" s="78"/>
      <c r="Q37" s="78"/>
      <c r="R37" s="78"/>
      <c r="S37" s="78"/>
      <c r="T37" s="78"/>
      <c r="U37" s="78"/>
    </row>
    <row r="38" spans="1:28" x14ac:dyDescent="0.2">
      <c r="A38" s="186" t="s">
        <v>56</v>
      </c>
      <c r="B38" s="186"/>
      <c r="C38" s="79"/>
      <c r="D38" s="80">
        <f>SUM(D6:D36)</f>
        <v>0</v>
      </c>
      <c r="E38" s="81">
        <f>MAX(E6:E36)</f>
        <v>0</v>
      </c>
      <c r="F38" s="79"/>
      <c r="G38" s="80">
        <f>SUM(G6:G36)</f>
        <v>0</v>
      </c>
      <c r="H38" s="80">
        <f>SUM(H6:H36)</f>
        <v>0</v>
      </c>
      <c r="I38" s="80">
        <f>SUM(I6:I36)</f>
        <v>0</v>
      </c>
      <c r="J38" s="79"/>
      <c r="K38" s="80">
        <f>SUM(K6:K36)</f>
        <v>0</v>
      </c>
      <c r="L38" s="80">
        <f>SUM(L6:L36)</f>
        <v>0</v>
      </c>
      <c r="M38" s="82">
        <f>SUM(M6:M36)</f>
        <v>0</v>
      </c>
      <c r="V38" s="83">
        <f t="shared" ref="V38:AB38" si="1">SUM(V6:V36)</f>
        <v>0</v>
      </c>
      <c r="W38" s="80">
        <f t="shared" si="1"/>
        <v>0</v>
      </c>
      <c r="X38" s="80">
        <f t="shared" si="1"/>
        <v>0</v>
      </c>
      <c r="Y38" s="80">
        <f t="shared" si="1"/>
        <v>0</v>
      </c>
      <c r="Z38" s="80">
        <f t="shared" si="1"/>
        <v>0</v>
      </c>
      <c r="AA38" s="80">
        <f t="shared" si="1"/>
        <v>0</v>
      </c>
      <c r="AB38" s="82">
        <f t="shared" si="1"/>
        <v>0</v>
      </c>
    </row>
    <row r="39" spans="1:28" x14ac:dyDescent="0.2">
      <c r="A39" s="186" t="s">
        <v>57</v>
      </c>
      <c r="B39" s="186"/>
      <c r="C39" s="79"/>
      <c r="D39" s="84">
        <f>SUM('2016-2017'!D14)</f>
        <v>0</v>
      </c>
      <c r="E39" s="84"/>
      <c r="F39" s="73"/>
      <c r="G39" s="84">
        <f>SUM('2016-2017'!G14)</f>
        <v>0</v>
      </c>
      <c r="H39" s="84">
        <f>SUM('2016-2017'!H14)</f>
        <v>0</v>
      </c>
      <c r="I39" s="84">
        <f>SUM('2016-2017'!I14)</f>
        <v>0</v>
      </c>
      <c r="J39" s="73"/>
      <c r="K39" s="84">
        <f>SUM('2016-2017'!K14)</f>
        <v>0</v>
      </c>
      <c r="L39" s="84">
        <f>SUM('2016-2017'!L14)</f>
        <v>0</v>
      </c>
      <c r="M39" s="85">
        <f>SUM('2016-2017'!M14)</f>
        <v>0</v>
      </c>
    </row>
  </sheetData>
  <sheetProtection selectLockedCells="1" selectUnlockedCells="1"/>
  <mergeCells count="2">
    <mergeCell ref="A38:B38"/>
    <mergeCell ref="A39:B39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2:AB39"/>
  <sheetViews>
    <sheetView topLeftCell="A41" workbookViewId="0">
      <selection activeCell="D36" sqref="D6:D36"/>
    </sheetView>
  </sheetViews>
  <sheetFormatPr defaultRowHeight="12.75" x14ac:dyDescent="0.2"/>
  <cols>
    <col min="1" max="1" width="9.28515625" style="33" customWidth="1"/>
    <col min="2" max="2" width="6.28515625" style="33" customWidth="1"/>
    <col min="3" max="3" width="1.7109375" style="33" customWidth="1"/>
    <col min="4" max="4" width="7.140625" style="33" customWidth="1"/>
    <col min="5" max="5" width="6.28515625" style="33" customWidth="1"/>
    <col min="6" max="6" width="1.7109375" style="33" customWidth="1"/>
    <col min="7" max="9" width="5.7109375" style="33" customWidth="1"/>
    <col min="10" max="10" width="1.7109375" style="33" customWidth="1"/>
    <col min="11" max="13" width="6.28515625" style="33" customWidth="1"/>
    <col min="14" max="14" width="1.7109375" style="33" customWidth="1"/>
    <col min="15" max="16" width="6.7109375" style="33" customWidth="1"/>
    <col min="17" max="17" width="9" style="33" customWidth="1"/>
    <col min="18" max="18" width="6.28515625" style="33" customWidth="1"/>
    <col min="19" max="19" width="70.7109375" style="33" customWidth="1"/>
    <col min="20" max="20" width="9.140625" style="33"/>
    <col min="21" max="27" width="6.28515625" style="33" customWidth="1"/>
    <col min="28" max="28" width="7" style="33" customWidth="1"/>
    <col min="29" max="16384" width="9.140625" style="33"/>
  </cols>
  <sheetData>
    <row r="2" spans="1:28" ht="18.75" x14ac:dyDescent="0.2">
      <c r="A2" s="34" t="s">
        <v>85</v>
      </c>
      <c r="D2" s="34">
        <v>2017</v>
      </c>
      <c r="E2" s="35"/>
      <c r="Q2" s="34" t="s">
        <v>85</v>
      </c>
      <c r="S2" s="34">
        <v>2017</v>
      </c>
      <c r="T2" s="34" t="s">
        <v>85</v>
      </c>
      <c r="X2" s="86">
        <v>2017</v>
      </c>
    </row>
    <row r="3" spans="1:28" ht="12.75" customHeight="1" x14ac:dyDescent="0.2">
      <c r="A3" s="37"/>
      <c r="Q3" s="37"/>
      <c r="T3" s="37"/>
    </row>
    <row r="4" spans="1:28" s="55" customFormat="1" ht="42" x14ac:dyDescent="0.2">
      <c r="A4" s="38" t="s">
        <v>9</v>
      </c>
      <c r="B4" s="39" t="s">
        <v>31</v>
      </c>
      <c r="C4" s="40"/>
      <c r="D4" s="41" t="s">
        <v>32</v>
      </c>
      <c r="E4" s="41" t="s">
        <v>33</v>
      </c>
      <c r="F4" s="42"/>
      <c r="G4" s="41" t="s">
        <v>34</v>
      </c>
      <c r="H4" s="41" t="s">
        <v>35</v>
      </c>
      <c r="I4" s="41" t="s">
        <v>36</v>
      </c>
      <c r="J4" s="42"/>
      <c r="K4" s="41" t="s">
        <v>116</v>
      </c>
      <c r="L4" s="41" t="s">
        <v>118</v>
      </c>
      <c r="M4" s="41" t="s">
        <v>117</v>
      </c>
      <c r="N4" s="43"/>
      <c r="O4" s="41" t="s">
        <v>37</v>
      </c>
      <c r="P4" s="44" t="s">
        <v>38</v>
      </c>
      <c r="Q4" s="38" t="s">
        <v>9</v>
      </c>
      <c r="R4" s="39" t="s">
        <v>31</v>
      </c>
      <c r="S4" s="45" t="s">
        <v>39</v>
      </c>
      <c r="T4" s="38" t="s">
        <v>9</v>
      </c>
      <c r="U4" s="39" t="s">
        <v>31</v>
      </c>
      <c r="V4" s="41" t="s">
        <v>40</v>
      </c>
      <c r="W4" s="41" t="s">
        <v>41</v>
      </c>
      <c r="X4" s="41" t="s">
        <v>42</v>
      </c>
      <c r="Y4" s="41" t="s">
        <v>43</v>
      </c>
      <c r="Z4" s="41" t="s">
        <v>44</v>
      </c>
      <c r="AA4" s="41" t="s">
        <v>45</v>
      </c>
      <c r="AB4" s="46" t="s">
        <v>46</v>
      </c>
    </row>
    <row r="5" spans="1:28" s="55" customFormat="1" ht="13.5" thickBot="1" x14ac:dyDescent="0.25">
      <c r="A5" s="87"/>
      <c r="B5" s="88"/>
      <c r="C5" s="89"/>
      <c r="D5" s="89"/>
      <c r="E5" s="89"/>
      <c r="F5" s="89"/>
      <c r="G5" s="90"/>
      <c r="H5" s="90"/>
      <c r="I5" s="90"/>
      <c r="J5" s="90"/>
      <c r="K5" s="53"/>
      <c r="L5" s="53"/>
      <c r="M5" s="54"/>
      <c r="N5" s="91"/>
      <c r="Q5" s="87"/>
      <c r="R5" s="88"/>
      <c r="T5" s="87"/>
      <c r="U5" s="88"/>
      <c r="V5" s="53"/>
      <c r="W5" s="53"/>
      <c r="X5" s="54"/>
      <c r="Y5" s="53"/>
      <c r="Z5" s="53"/>
      <c r="AA5" s="54"/>
      <c r="AB5" s="54"/>
    </row>
    <row r="6" spans="1:28" s="55" customFormat="1" ht="16.899999999999999" customHeight="1" x14ac:dyDescent="0.2">
      <c r="A6" s="109">
        <v>42948</v>
      </c>
      <c r="B6" s="95" t="s">
        <v>52</v>
      </c>
      <c r="C6" s="57"/>
      <c r="D6" s="58"/>
      <c r="E6" s="58"/>
      <c r="F6" s="59"/>
      <c r="G6" s="58" t="str">
        <f>IF((V6+W6+X6+Y6+Z6+AA6+AB6)&gt;0,1," ")</f>
        <v xml:space="preserve"> </v>
      </c>
      <c r="H6" s="58"/>
      <c r="I6" s="58"/>
      <c r="J6" s="59"/>
      <c r="K6" s="58"/>
      <c r="L6" s="58"/>
      <c r="M6" s="58"/>
      <c r="N6" s="60"/>
      <c r="O6" s="58"/>
      <c r="P6" s="61"/>
      <c r="Q6" s="109">
        <v>42948</v>
      </c>
      <c r="R6" s="95" t="s">
        <v>52</v>
      </c>
      <c r="S6" s="61"/>
      <c r="T6" s="109">
        <v>42948</v>
      </c>
      <c r="U6" s="95" t="s">
        <v>52</v>
      </c>
      <c r="V6" s="58"/>
      <c r="W6" s="58"/>
      <c r="X6" s="58"/>
      <c r="Y6" s="58"/>
      <c r="Z6" s="58"/>
      <c r="AA6" s="58"/>
      <c r="AB6" s="61"/>
    </row>
    <row r="7" spans="1:28" s="55" customFormat="1" ht="16.899999999999999" customHeight="1" x14ac:dyDescent="0.2">
      <c r="A7" s="109">
        <v>42949</v>
      </c>
      <c r="B7" s="95" t="s">
        <v>53</v>
      </c>
      <c r="C7" s="62"/>
      <c r="D7" s="63"/>
      <c r="E7" s="63"/>
      <c r="F7" s="64"/>
      <c r="G7" s="63" t="str">
        <f t="shared" ref="G7:G36" si="0">IF((V7+W7+X7+Y7+Z7+AA7+AB7)&gt;0,1," ")</f>
        <v xml:space="preserve"> </v>
      </c>
      <c r="H7" s="63"/>
      <c r="I7" s="63"/>
      <c r="J7" s="64"/>
      <c r="K7" s="63"/>
      <c r="L7" s="63"/>
      <c r="M7" s="63"/>
      <c r="N7" s="65"/>
      <c r="O7" s="63"/>
      <c r="P7" s="66"/>
      <c r="Q7" s="109">
        <v>42949</v>
      </c>
      <c r="R7" s="95" t="s">
        <v>53</v>
      </c>
      <c r="S7" s="66"/>
      <c r="T7" s="109">
        <v>42949</v>
      </c>
      <c r="U7" s="95" t="s">
        <v>53</v>
      </c>
      <c r="V7" s="63"/>
      <c r="W7" s="63"/>
      <c r="X7" s="63"/>
      <c r="Y7" s="63"/>
      <c r="Z7" s="63"/>
      <c r="AA7" s="63"/>
      <c r="AB7" s="66"/>
    </row>
    <row r="8" spans="1:28" ht="16.899999999999999" customHeight="1" x14ac:dyDescent="0.2">
      <c r="A8" s="109">
        <v>42950</v>
      </c>
      <c r="B8" s="95" t="s">
        <v>47</v>
      </c>
      <c r="C8" s="62"/>
      <c r="D8" s="63"/>
      <c r="E8" s="63"/>
      <c r="F8" s="64"/>
      <c r="G8" s="63" t="str">
        <f t="shared" si="0"/>
        <v xml:space="preserve"> </v>
      </c>
      <c r="H8" s="63"/>
      <c r="I8" s="63"/>
      <c r="J8" s="64"/>
      <c r="K8" s="63"/>
      <c r="L8" s="63"/>
      <c r="M8" s="63"/>
      <c r="N8" s="65"/>
      <c r="O8" s="63"/>
      <c r="P8" s="66"/>
      <c r="Q8" s="109">
        <v>42950</v>
      </c>
      <c r="R8" s="95" t="s">
        <v>47</v>
      </c>
      <c r="S8" s="66"/>
      <c r="T8" s="109">
        <v>42950</v>
      </c>
      <c r="U8" s="95" t="s">
        <v>47</v>
      </c>
      <c r="V8" s="63"/>
      <c r="W8" s="63"/>
      <c r="X8" s="63"/>
      <c r="Y8" s="63"/>
      <c r="Z8" s="63"/>
      <c r="AA8" s="63"/>
      <c r="AB8" s="66"/>
    </row>
    <row r="9" spans="1:28" ht="16.899999999999999" customHeight="1" x14ac:dyDescent="0.2">
      <c r="A9" s="109">
        <v>42951</v>
      </c>
      <c r="B9" s="95" t="s">
        <v>48</v>
      </c>
      <c r="C9" s="62"/>
      <c r="D9" s="63"/>
      <c r="E9" s="63"/>
      <c r="F9" s="64"/>
      <c r="G9" s="63" t="str">
        <f t="shared" si="0"/>
        <v xml:space="preserve"> </v>
      </c>
      <c r="H9" s="63"/>
      <c r="I9" s="63"/>
      <c r="J9" s="64"/>
      <c r="K9" s="63"/>
      <c r="L9" s="63"/>
      <c r="M9" s="63"/>
      <c r="N9" s="65"/>
      <c r="O9" s="63"/>
      <c r="P9" s="66"/>
      <c r="Q9" s="109">
        <v>42951</v>
      </c>
      <c r="R9" s="95" t="s">
        <v>48</v>
      </c>
      <c r="S9" s="66"/>
      <c r="T9" s="109">
        <v>42951</v>
      </c>
      <c r="U9" s="95" t="s">
        <v>48</v>
      </c>
      <c r="V9" s="63"/>
      <c r="W9" s="63"/>
      <c r="X9" s="63"/>
      <c r="Y9" s="63"/>
      <c r="Z9" s="63"/>
      <c r="AA9" s="63"/>
      <c r="AB9" s="66"/>
    </row>
    <row r="10" spans="1:28" ht="16.899999999999999" customHeight="1" x14ac:dyDescent="0.2">
      <c r="A10" s="96">
        <v>42952</v>
      </c>
      <c r="B10" s="97" t="s">
        <v>49</v>
      </c>
      <c r="C10" s="62"/>
      <c r="D10" s="63"/>
      <c r="E10" s="63"/>
      <c r="F10" s="64"/>
      <c r="G10" s="63" t="str">
        <f t="shared" si="0"/>
        <v xml:space="preserve"> </v>
      </c>
      <c r="H10" s="63"/>
      <c r="I10" s="63"/>
      <c r="J10" s="64"/>
      <c r="K10" s="63"/>
      <c r="L10" s="63"/>
      <c r="M10" s="63"/>
      <c r="N10" s="65"/>
      <c r="O10" s="63"/>
      <c r="P10" s="66"/>
      <c r="Q10" s="96">
        <v>42952</v>
      </c>
      <c r="R10" s="97" t="s">
        <v>49</v>
      </c>
      <c r="S10" s="66"/>
      <c r="T10" s="96">
        <v>42952</v>
      </c>
      <c r="U10" s="97" t="s">
        <v>49</v>
      </c>
      <c r="V10" s="63"/>
      <c r="W10" s="63"/>
      <c r="X10" s="63"/>
      <c r="Y10" s="63"/>
      <c r="Z10" s="63"/>
      <c r="AA10" s="63"/>
      <c r="AB10" s="66"/>
    </row>
    <row r="11" spans="1:28" ht="16.899999999999999" customHeight="1" x14ac:dyDescent="0.2">
      <c r="A11" s="92">
        <v>42953</v>
      </c>
      <c r="B11" s="93" t="s">
        <v>50</v>
      </c>
      <c r="C11" s="62"/>
      <c r="D11" s="63"/>
      <c r="E11" s="63"/>
      <c r="F11" s="64"/>
      <c r="G11" s="63" t="str">
        <f t="shared" si="0"/>
        <v xml:space="preserve"> </v>
      </c>
      <c r="H11" s="63"/>
      <c r="I11" s="69"/>
      <c r="J11" s="64"/>
      <c r="K11" s="63"/>
      <c r="L11" s="63"/>
      <c r="M11" s="63"/>
      <c r="N11" s="65"/>
      <c r="O11" s="63"/>
      <c r="P11" s="66"/>
      <c r="Q11" s="92">
        <v>42953</v>
      </c>
      <c r="R11" s="93" t="s">
        <v>50</v>
      </c>
      <c r="S11" s="66"/>
      <c r="T11" s="92">
        <v>42953</v>
      </c>
      <c r="U11" s="93" t="s">
        <v>50</v>
      </c>
      <c r="V11" s="63"/>
      <c r="W11" s="63"/>
      <c r="X11" s="63"/>
      <c r="Y11" s="63"/>
      <c r="Z11" s="63"/>
      <c r="AA11" s="63"/>
      <c r="AB11" s="66"/>
    </row>
    <row r="12" spans="1:28" ht="16.899999999999999" customHeight="1" x14ac:dyDescent="0.2">
      <c r="A12" s="109">
        <v>42954</v>
      </c>
      <c r="B12" s="95" t="s">
        <v>51</v>
      </c>
      <c r="C12" s="62"/>
      <c r="D12" s="63"/>
      <c r="E12" s="63"/>
      <c r="F12" s="64"/>
      <c r="G12" s="63" t="str">
        <f t="shared" si="0"/>
        <v xml:space="preserve"> </v>
      </c>
      <c r="H12" s="63"/>
      <c r="I12" s="69"/>
      <c r="J12" s="64"/>
      <c r="K12" s="63"/>
      <c r="L12" s="63"/>
      <c r="M12" s="63"/>
      <c r="N12" s="65"/>
      <c r="O12" s="63"/>
      <c r="P12" s="66"/>
      <c r="Q12" s="109">
        <v>42954</v>
      </c>
      <c r="R12" s="95" t="s">
        <v>51</v>
      </c>
      <c r="S12" s="66"/>
      <c r="T12" s="109">
        <v>42954</v>
      </c>
      <c r="U12" s="95" t="s">
        <v>51</v>
      </c>
      <c r="V12" s="63"/>
      <c r="W12" s="63"/>
      <c r="X12" s="63"/>
      <c r="Y12" s="63"/>
      <c r="Z12" s="63"/>
      <c r="AA12" s="63"/>
      <c r="AB12" s="66"/>
    </row>
    <row r="13" spans="1:28" ht="16.899999999999999" customHeight="1" x14ac:dyDescent="0.2">
      <c r="A13" s="109">
        <v>42955</v>
      </c>
      <c r="B13" s="95" t="s">
        <v>52</v>
      </c>
      <c r="C13" s="62"/>
      <c r="D13" s="63"/>
      <c r="E13" s="63"/>
      <c r="F13" s="64"/>
      <c r="G13" s="63" t="str">
        <f t="shared" si="0"/>
        <v xml:space="preserve"> </v>
      </c>
      <c r="H13" s="63"/>
      <c r="I13" s="69"/>
      <c r="J13" s="64"/>
      <c r="K13" s="63"/>
      <c r="L13" s="63"/>
      <c r="M13" s="63"/>
      <c r="N13" s="65"/>
      <c r="O13" s="63"/>
      <c r="P13" s="66"/>
      <c r="Q13" s="109">
        <v>42955</v>
      </c>
      <c r="R13" s="95" t="s">
        <v>52</v>
      </c>
      <c r="S13" s="107"/>
      <c r="T13" s="109">
        <v>42955</v>
      </c>
      <c r="U13" s="95" t="s">
        <v>52</v>
      </c>
      <c r="V13" s="63"/>
      <c r="W13" s="63"/>
      <c r="X13" s="63"/>
      <c r="Y13" s="63"/>
      <c r="Z13" s="63"/>
      <c r="AA13" s="63"/>
      <c r="AB13" s="66"/>
    </row>
    <row r="14" spans="1:28" ht="16.899999999999999" customHeight="1" x14ac:dyDescent="0.2">
      <c r="A14" s="109">
        <v>42956</v>
      </c>
      <c r="B14" s="95" t="s">
        <v>53</v>
      </c>
      <c r="C14" s="62"/>
      <c r="D14" s="63"/>
      <c r="E14" s="63"/>
      <c r="F14" s="64"/>
      <c r="G14" s="63" t="str">
        <f t="shared" si="0"/>
        <v xml:space="preserve"> </v>
      </c>
      <c r="H14" s="63"/>
      <c r="I14" s="69"/>
      <c r="J14" s="64"/>
      <c r="K14" s="63"/>
      <c r="L14" s="63"/>
      <c r="M14" s="63"/>
      <c r="N14" s="65"/>
      <c r="O14" s="63"/>
      <c r="P14" s="66"/>
      <c r="Q14" s="109">
        <v>42956</v>
      </c>
      <c r="R14" s="95" t="s">
        <v>53</v>
      </c>
      <c r="S14" s="66"/>
      <c r="T14" s="109">
        <v>42956</v>
      </c>
      <c r="U14" s="95" t="s">
        <v>53</v>
      </c>
      <c r="V14" s="63"/>
      <c r="W14" s="63"/>
      <c r="X14" s="63"/>
      <c r="Y14" s="63"/>
      <c r="Z14" s="63"/>
      <c r="AA14" s="63"/>
      <c r="AB14" s="66"/>
    </row>
    <row r="15" spans="1:28" ht="16.899999999999999" customHeight="1" x14ac:dyDescent="0.2">
      <c r="A15" s="109">
        <v>42957</v>
      </c>
      <c r="B15" s="95" t="s">
        <v>47</v>
      </c>
      <c r="C15" s="62"/>
      <c r="D15" s="63"/>
      <c r="E15" s="63"/>
      <c r="F15" s="64"/>
      <c r="G15" s="63" t="str">
        <f t="shared" si="0"/>
        <v xml:space="preserve"> </v>
      </c>
      <c r="H15" s="63"/>
      <c r="I15" s="63"/>
      <c r="J15" s="64"/>
      <c r="K15" s="63"/>
      <c r="L15" s="63"/>
      <c r="M15" s="63"/>
      <c r="N15" s="65"/>
      <c r="O15" s="63"/>
      <c r="P15" s="66"/>
      <c r="Q15" s="109">
        <v>42957</v>
      </c>
      <c r="R15" s="95" t="s">
        <v>47</v>
      </c>
      <c r="S15" s="66"/>
      <c r="T15" s="109">
        <v>42957</v>
      </c>
      <c r="U15" s="95" t="s">
        <v>47</v>
      </c>
      <c r="V15" s="63"/>
      <c r="W15" s="63"/>
      <c r="X15" s="63"/>
      <c r="Y15" s="63"/>
      <c r="Z15" s="63"/>
      <c r="AA15" s="63"/>
      <c r="AB15" s="66"/>
    </row>
    <row r="16" spans="1:28" ht="16.899999999999999" customHeight="1" x14ac:dyDescent="0.2">
      <c r="A16" s="109">
        <v>42958</v>
      </c>
      <c r="B16" s="95" t="s">
        <v>48</v>
      </c>
      <c r="C16" s="62"/>
      <c r="D16" s="63"/>
      <c r="E16" s="63"/>
      <c r="F16" s="64"/>
      <c r="G16" s="63" t="str">
        <f t="shared" si="0"/>
        <v xml:space="preserve"> </v>
      </c>
      <c r="H16" s="63"/>
      <c r="I16" s="63"/>
      <c r="J16" s="64"/>
      <c r="K16" s="63"/>
      <c r="L16" s="63"/>
      <c r="M16" s="63"/>
      <c r="N16" s="65"/>
      <c r="O16" s="63"/>
      <c r="P16" s="66"/>
      <c r="Q16" s="109">
        <v>42958</v>
      </c>
      <c r="R16" s="95" t="s">
        <v>48</v>
      </c>
      <c r="S16" s="66"/>
      <c r="T16" s="109">
        <v>42958</v>
      </c>
      <c r="U16" s="95" t="s">
        <v>48</v>
      </c>
      <c r="V16" s="63"/>
      <c r="W16" s="63"/>
      <c r="X16" s="63"/>
      <c r="Y16" s="63"/>
      <c r="Z16" s="63"/>
      <c r="AA16" s="63"/>
      <c r="AB16" s="66"/>
    </row>
    <row r="17" spans="1:28" ht="16.899999999999999" customHeight="1" x14ac:dyDescent="0.2">
      <c r="A17" s="96">
        <v>42959</v>
      </c>
      <c r="B17" s="97" t="s">
        <v>49</v>
      </c>
      <c r="C17" s="62"/>
      <c r="D17" s="63"/>
      <c r="E17" s="63"/>
      <c r="F17" s="64"/>
      <c r="G17" s="63" t="str">
        <f t="shared" si="0"/>
        <v xml:space="preserve"> </v>
      </c>
      <c r="H17" s="63"/>
      <c r="I17" s="63"/>
      <c r="J17" s="64"/>
      <c r="K17" s="63"/>
      <c r="L17" s="63"/>
      <c r="M17" s="63"/>
      <c r="N17" s="65"/>
      <c r="O17" s="63"/>
      <c r="P17" s="66"/>
      <c r="Q17" s="96">
        <v>42959</v>
      </c>
      <c r="R17" s="97" t="s">
        <v>49</v>
      </c>
      <c r="S17" s="66"/>
      <c r="T17" s="96">
        <v>42959</v>
      </c>
      <c r="U17" s="97" t="s">
        <v>49</v>
      </c>
      <c r="V17" s="63"/>
      <c r="W17" s="63"/>
      <c r="X17" s="63"/>
      <c r="Y17" s="63"/>
      <c r="Z17" s="63"/>
      <c r="AA17" s="63"/>
      <c r="AB17" s="66"/>
    </row>
    <row r="18" spans="1:28" ht="16.899999999999999" customHeight="1" x14ac:dyDescent="0.2">
      <c r="A18" s="92">
        <v>42960</v>
      </c>
      <c r="B18" s="93" t="s">
        <v>50</v>
      </c>
      <c r="C18" s="62"/>
      <c r="D18" s="63"/>
      <c r="E18" s="63"/>
      <c r="F18" s="64"/>
      <c r="G18" s="63" t="str">
        <f t="shared" si="0"/>
        <v xml:space="preserve"> </v>
      </c>
      <c r="H18" s="63"/>
      <c r="I18" s="63"/>
      <c r="J18" s="64"/>
      <c r="K18" s="63"/>
      <c r="L18" s="63"/>
      <c r="M18" s="63"/>
      <c r="N18" s="65"/>
      <c r="O18" s="63"/>
      <c r="P18" s="66"/>
      <c r="Q18" s="92">
        <v>42960</v>
      </c>
      <c r="R18" s="93" t="s">
        <v>50</v>
      </c>
      <c r="S18" s="107"/>
      <c r="T18" s="92">
        <v>42960</v>
      </c>
      <c r="U18" s="93" t="s">
        <v>50</v>
      </c>
      <c r="V18" s="63"/>
      <c r="W18" s="63"/>
      <c r="X18" s="63"/>
      <c r="Y18" s="63"/>
      <c r="Z18" s="63"/>
      <c r="AA18" s="63"/>
      <c r="AB18" s="66"/>
    </row>
    <row r="19" spans="1:28" ht="16.899999999999999" customHeight="1" x14ac:dyDescent="0.2">
      <c r="A19" s="109">
        <v>42961</v>
      </c>
      <c r="B19" s="95" t="s">
        <v>51</v>
      </c>
      <c r="C19" s="62"/>
      <c r="D19" s="63"/>
      <c r="E19" s="63"/>
      <c r="F19" s="64"/>
      <c r="G19" s="63" t="str">
        <f t="shared" si="0"/>
        <v xml:space="preserve"> </v>
      </c>
      <c r="H19" s="63"/>
      <c r="I19" s="63"/>
      <c r="J19" s="64"/>
      <c r="K19" s="63"/>
      <c r="L19" s="63"/>
      <c r="M19" s="63"/>
      <c r="N19" s="65"/>
      <c r="O19" s="63"/>
      <c r="P19" s="66"/>
      <c r="Q19" s="109">
        <v>42961</v>
      </c>
      <c r="R19" s="95" t="s">
        <v>51</v>
      </c>
      <c r="S19" s="107"/>
      <c r="T19" s="109">
        <v>42961</v>
      </c>
      <c r="U19" s="95" t="s">
        <v>51</v>
      </c>
      <c r="V19" s="63"/>
      <c r="W19" s="63"/>
      <c r="X19" s="63"/>
      <c r="Y19" s="63"/>
      <c r="Z19" s="63"/>
      <c r="AA19" s="63"/>
      <c r="AB19" s="66"/>
    </row>
    <row r="20" spans="1:28" ht="16.899999999999999" customHeight="1" x14ac:dyDescent="0.2">
      <c r="A20" s="109">
        <v>42962</v>
      </c>
      <c r="B20" s="95" t="s">
        <v>52</v>
      </c>
      <c r="C20" s="62"/>
      <c r="D20" s="63"/>
      <c r="E20" s="63"/>
      <c r="F20" s="64"/>
      <c r="G20" s="63" t="str">
        <f t="shared" si="0"/>
        <v xml:space="preserve"> </v>
      </c>
      <c r="H20" s="63"/>
      <c r="I20" s="63"/>
      <c r="J20" s="64"/>
      <c r="K20" s="63"/>
      <c r="L20" s="63"/>
      <c r="M20" s="63"/>
      <c r="N20" s="65"/>
      <c r="O20" s="63"/>
      <c r="P20" s="66"/>
      <c r="Q20" s="109">
        <v>42962</v>
      </c>
      <c r="R20" s="95" t="s">
        <v>52</v>
      </c>
      <c r="S20" s="66"/>
      <c r="T20" s="109">
        <v>42962</v>
      </c>
      <c r="U20" s="95" t="s">
        <v>52</v>
      </c>
      <c r="V20" s="63"/>
      <c r="W20" s="63"/>
      <c r="X20" s="63"/>
      <c r="Y20" s="63"/>
      <c r="Z20" s="63"/>
      <c r="AA20" s="63"/>
      <c r="AB20" s="66"/>
    </row>
    <row r="21" spans="1:28" ht="16.899999999999999" customHeight="1" x14ac:dyDescent="0.2">
      <c r="A21" s="109">
        <v>42963</v>
      </c>
      <c r="B21" s="95" t="s">
        <v>53</v>
      </c>
      <c r="C21" s="62"/>
      <c r="D21" s="63"/>
      <c r="E21" s="63"/>
      <c r="F21" s="64"/>
      <c r="G21" s="63" t="str">
        <f t="shared" si="0"/>
        <v xml:space="preserve"> </v>
      </c>
      <c r="H21" s="63"/>
      <c r="I21" s="63"/>
      <c r="J21" s="64"/>
      <c r="K21" s="63"/>
      <c r="L21" s="63"/>
      <c r="M21" s="63"/>
      <c r="N21" s="65"/>
      <c r="O21" s="63"/>
      <c r="P21" s="66"/>
      <c r="Q21" s="109">
        <v>42963</v>
      </c>
      <c r="R21" s="95" t="s">
        <v>53</v>
      </c>
      <c r="S21" s="66"/>
      <c r="T21" s="109">
        <v>42963</v>
      </c>
      <c r="U21" s="95" t="s">
        <v>53</v>
      </c>
      <c r="V21" s="63"/>
      <c r="W21" s="63"/>
      <c r="X21" s="63"/>
      <c r="Y21" s="63"/>
      <c r="Z21" s="63"/>
      <c r="AA21" s="63"/>
      <c r="AB21" s="66"/>
    </row>
    <row r="22" spans="1:28" ht="16.899999999999999" customHeight="1" x14ac:dyDescent="0.2">
      <c r="A22" s="109">
        <v>42964</v>
      </c>
      <c r="B22" s="95" t="s">
        <v>47</v>
      </c>
      <c r="C22" s="62"/>
      <c r="D22" s="63"/>
      <c r="E22" s="63"/>
      <c r="F22" s="64"/>
      <c r="G22" s="63" t="str">
        <f t="shared" si="0"/>
        <v xml:space="preserve"> </v>
      </c>
      <c r="H22" s="63"/>
      <c r="I22" s="63"/>
      <c r="J22" s="64"/>
      <c r="K22" s="63"/>
      <c r="L22" s="63"/>
      <c r="M22" s="63"/>
      <c r="N22" s="65"/>
      <c r="O22" s="63"/>
      <c r="P22" s="66"/>
      <c r="Q22" s="109">
        <v>42964</v>
      </c>
      <c r="R22" s="95" t="s">
        <v>47</v>
      </c>
      <c r="S22" s="66"/>
      <c r="T22" s="109">
        <v>42964</v>
      </c>
      <c r="U22" s="95" t="s">
        <v>47</v>
      </c>
      <c r="V22" s="63"/>
      <c r="W22" s="63"/>
      <c r="X22" s="63"/>
      <c r="Y22" s="63"/>
      <c r="Z22" s="63"/>
      <c r="AA22" s="63"/>
      <c r="AB22" s="66"/>
    </row>
    <row r="23" spans="1:28" ht="16.899999999999999" customHeight="1" x14ac:dyDescent="0.2">
      <c r="A23" s="109">
        <v>42965</v>
      </c>
      <c r="B23" s="95" t="s">
        <v>48</v>
      </c>
      <c r="C23" s="62"/>
      <c r="D23" s="63"/>
      <c r="E23" s="63"/>
      <c r="F23" s="64"/>
      <c r="G23" s="63" t="str">
        <f t="shared" si="0"/>
        <v xml:space="preserve"> </v>
      </c>
      <c r="H23" s="63"/>
      <c r="I23" s="63"/>
      <c r="J23" s="64"/>
      <c r="K23" s="63"/>
      <c r="L23" s="63"/>
      <c r="M23" s="63"/>
      <c r="N23" s="65"/>
      <c r="O23" s="63"/>
      <c r="P23" s="66"/>
      <c r="Q23" s="109">
        <v>42965</v>
      </c>
      <c r="R23" s="95" t="s">
        <v>48</v>
      </c>
      <c r="S23" s="66"/>
      <c r="T23" s="109">
        <v>42965</v>
      </c>
      <c r="U23" s="95" t="s">
        <v>48</v>
      </c>
      <c r="V23" s="63"/>
      <c r="W23" s="63"/>
      <c r="X23" s="63"/>
      <c r="Y23" s="63"/>
      <c r="Z23" s="63"/>
      <c r="AA23" s="63"/>
      <c r="AB23" s="66"/>
    </row>
    <row r="24" spans="1:28" ht="16.899999999999999" customHeight="1" x14ac:dyDescent="0.2">
      <c r="A24" s="96">
        <v>42966</v>
      </c>
      <c r="B24" s="97" t="s">
        <v>49</v>
      </c>
      <c r="C24" s="62"/>
      <c r="D24" s="63"/>
      <c r="E24" s="63"/>
      <c r="F24" s="64"/>
      <c r="G24" s="63" t="str">
        <f t="shared" si="0"/>
        <v xml:space="preserve"> </v>
      </c>
      <c r="H24" s="63"/>
      <c r="I24" s="63"/>
      <c r="J24" s="64"/>
      <c r="K24" s="63"/>
      <c r="L24" s="63"/>
      <c r="M24" s="63"/>
      <c r="N24" s="65"/>
      <c r="O24" s="63"/>
      <c r="P24" s="66"/>
      <c r="Q24" s="96">
        <v>42966</v>
      </c>
      <c r="R24" s="97" t="s">
        <v>49</v>
      </c>
      <c r="S24" s="66"/>
      <c r="T24" s="96">
        <v>42966</v>
      </c>
      <c r="U24" s="97" t="s">
        <v>49</v>
      </c>
      <c r="V24" s="63"/>
      <c r="W24" s="63"/>
      <c r="X24" s="63"/>
      <c r="Y24" s="63"/>
      <c r="Z24" s="63"/>
      <c r="AA24" s="63"/>
      <c r="AB24" s="66"/>
    </row>
    <row r="25" spans="1:28" ht="16.899999999999999" customHeight="1" x14ac:dyDescent="0.2">
      <c r="A25" s="92">
        <v>42967</v>
      </c>
      <c r="B25" s="93" t="s">
        <v>50</v>
      </c>
      <c r="C25" s="62"/>
      <c r="D25" s="63"/>
      <c r="E25" s="63"/>
      <c r="F25" s="64"/>
      <c r="G25" s="63" t="str">
        <f t="shared" si="0"/>
        <v xml:space="preserve"> </v>
      </c>
      <c r="H25" s="63"/>
      <c r="I25" s="63"/>
      <c r="J25" s="64"/>
      <c r="K25" s="63"/>
      <c r="L25" s="63"/>
      <c r="M25" s="63"/>
      <c r="N25" s="65"/>
      <c r="O25" s="63"/>
      <c r="P25" s="66"/>
      <c r="Q25" s="92">
        <v>42967</v>
      </c>
      <c r="R25" s="93" t="s">
        <v>50</v>
      </c>
      <c r="S25" s="107"/>
      <c r="T25" s="92">
        <v>42967</v>
      </c>
      <c r="U25" s="93" t="s">
        <v>50</v>
      </c>
      <c r="V25" s="63"/>
      <c r="W25" s="63"/>
      <c r="X25" s="63"/>
      <c r="Y25" s="63"/>
      <c r="Z25" s="63"/>
      <c r="AA25" s="63"/>
      <c r="AB25" s="66"/>
    </row>
    <row r="26" spans="1:28" ht="16.899999999999999" customHeight="1" x14ac:dyDescent="0.2">
      <c r="A26" s="109">
        <v>42968</v>
      </c>
      <c r="B26" s="95" t="s">
        <v>51</v>
      </c>
      <c r="C26" s="62"/>
      <c r="D26" s="63"/>
      <c r="E26" s="63"/>
      <c r="F26" s="64"/>
      <c r="G26" s="63" t="str">
        <f t="shared" si="0"/>
        <v xml:space="preserve"> </v>
      </c>
      <c r="H26" s="63"/>
      <c r="I26" s="63"/>
      <c r="J26" s="64"/>
      <c r="K26" s="63"/>
      <c r="L26" s="63"/>
      <c r="M26" s="63"/>
      <c r="N26" s="65"/>
      <c r="O26" s="63"/>
      <c r="P26" s="66"/>
      <c r="Q26" s="109">
        <v>42968</v>
      </c>
      <c r="R26" s="95" t="s">
        <v>51</v>
      </c>
      <c r="S26" s="107"/>
      <c r="T26" s="109">
        <v>42968</v>
      </c>
      <c r="U26" s="95" t="s">
        <v>51</v>
      </c>
      <c r="V26" s="63"/>
      <c r="W26" s="63"/>
      <c r="X26" s="63"/>
      <c r="Y26" s="63"/>
      <c r="Z26" s="63"/>
      <c r="AA26" s="63"/>
      <c r="AB26" s="66"/>
    </row>
    <row r="27" spans="1:28" ht="16.899999999999999" customHeight="1" x14ac:dyDescent="0.2">
      <c r="A27" s="109">
        <v>42969</v>
      </c>
      <c r="B27" s="95" t="s">
        <v>52</v>
      </c>
      <c r="C27" s="62"/>
      <c r="D27" s="63"/>
      <c r="E27" s="63"/>
      <c r="F27" s="64"/>
      <c r="G27" s="63" t="str">
        <f t="shared" si="0"/>
        <v xml:space="preserve"> </v>
      </c>
      <c r="H27" s="63"/>
      <c r="I27" s="63"/>
      <c r="J27" s="64"/>
      <c r="K27" s="63"/>
      <c r="L27" s="63"/>
      <c r="M27" s="63"/>
      <c r="N27" s="65"/>
      <c r="O27" s="63"/>
      <c r="P27" s="66"/>
      <c r="Q27" s="109">
        <v>42969</v>
      </c>
      <c r="R27" s="95" t="s">
        <v>52</v>
      </c>
      <c r="S27" s="107"/>
      <c r="T27" s="109">
        <v>42969</v>
      </c>
      <c r="U27" s="95" t="s">
        <v>52</v>
      </c>
      <c r="V27" s="63"/>
      <c r="W27" s="63"/>
      <c r="X27" s="63"/>
      <c r="Y27" s="63"/>
      <c r="Z27" s="63"/>
      <c r="AA27" s="63"/>
      <c r="AB27" s="66"/>
    </row>
    <row r="28" spans="1:28" ht="16.899999999999999" customHeight="1" x14ac:dyDescent="0.2">
      <c r="A28" s="109">
        <v>42970</v>
      </c>
      <c r="B28" s="95" t="s">
        <v>53</v>
      </c>
      <c r="C28" s="62"/>
      <c r="D28" s="63"/>
      <c r="E28" s="63"/>
      <c r="F28" s="64"/>
      <c r="G28" s="63" t="str">
        <f t="shared" si="0"/>
        <v xml:space="preserve"> </v>
      </c>
      <c r="H28" s="63"/>
      <c r="I28" s="63"/>
      <c r="J28" s="64"/>
      <c r="K28" s="63"/>
      <c r="L28" s="63"/>
      <c r="M28" s="63"/>
      <c r="N28" s="65"/>
      <c r="O28" s="63"/>
      <c r="P28" s="66"/>
      <c r="Q28" s="109">
        <v>42970</v>
      </c>
      <c r="R28" s="95" t="s">
        <v>53</v>
      </c>
      <c r="S28" s="107"/>
      <c r="T28" s="109">
        <v>42970</v>
      </c>
      <c r="U28" s="95" t="s">
        <v>53</v>
      </c>
      <c r="V28" s="63"/>
      <c r="W28" s="63"/>
      <c r="X28" s="63"/>
      <c r="Y28" s="63"/>
      <c r="Z28" s="63"/>
      <c r="AA28" s="63"/>
      <c r="AB28" s="66"/>
    </row>
    <row r="29" spans="1:28" ht="16.899999999999999" customHeight="1" x14ac:dyDescent="0.2">
      <c r="A29" s="109">
        <v>42971</v>
      </c>
      <c r="B29" s="95" t="s">
        <v>47</v>
      </c>
      <c r="C29" s="62"/>
      <c r="D29" s="63"/>
      <c r="E29" s="63"/>
      <c r="F29" s="64"/>
      <c r="G29" s="63" t="str">
        <f t="shared" si="0"/>
        <v xml:space="preserve"> </v>
      </c>
      <c r="H29" s="63"/>
      <c r="I29" s="63"/>
      <c r="J29" s="64"/>
      <c r="K29" s="63"/>
      <c r="L29" s="63"/>
      <c r="M29" s="63"/>
      <c r="N29" s="65"/>
      <c r="O29" s="63"/>
      <c r="P29" s="66"/>
      <c r="Q29" s="109">
        <v>42971</v>
      </c>
      <c r="R29" s="95" t="s">
        <v>47</v>
      </c>
      <c r="S29" s="66"/>
      <c r="T29" s="109">
        <v>42971</v>
      </c>
      <c r="U29" s="95" t="s">
        <v>47</v>
      </c>
      <c r="V29" s="63"/>
      <c r="W29" s="63"/>
      <c r="X29" s="63"/>
      <c r="Y29" s="63"/>
      <c r="Z29" s="63"/>
      <c r="AA29" s="63"/>
      <c r="AB29" s="66"/>
    </row>
    <row r="30" spans="1:28" ht="16.899999999999999" customHeight="1" x14ac:dyDescent="0.2">
      <c r="A30" s="109">
        <v>42972</v>
      </c>
      <c r="B30" s="95" t="s">
        <v>48</v>
      </c>
      <c r="C30" s="62"/>
      <c r="D30" s="63"/>
      <c r="E30" s="63"/>
      <c r="F30" s="64"/>
      <c r="G30" s="63" t="str">
        <f t="shared" si="0"/>
        <v xml:space="preserve"> </v>
      </c>
      <c r="H30" s="63"/>
      <c r="I30" s="63"/>
      <c r="J30" s="64"/>
      <c r="K30" s="63"/>
      <c r="L30" s="63"/>
      <c r="M30" s="63"/>
      <c r="N30" s="65"/>
      <c r="O30" s="63"/>
      <c r="P30" s="66"/>
      <c r="Q30" s="109">
        <v>42972</v>
      </c>
      <c r="R30" s="95" t="s">
        <v>48</v>
      </c>
      <c r="S30" s="66"/>
      <c r="T30" s="109">
        <v>42972</v>
      </c>
      <c r="U30" s="95" t="s">
        <v>48</v>
      </c>
      <c r="V30" s="63"/>
      <c r="W30" s="63"/>
      <c r="X30" s="63"/>
      <c r="Y30" s="63"/>
      <c r="Z30" s="63"/>
      <c r="AA30" s="63"/>
      <c r="AB30" s="66"/>
    </row>
    <row r="31" spans="1:28" ht="16.899999999999999" customHeight="1" x14ac:dyDescent="0.2">
      <c r="A31" s="96">
        <v>42973</v>
      </c>
      <c r="B31" s="97" t="s">
        <v>49</v>
      </c>
      <c r="C31" s="62"/>
      <c r="D31" s="63"/>
      <c r="E31" s="63"/>
      <c r="F31" s="64"/>
      <c r="G31" s="63" t="str">
        <f t="shared" si="0"/>
        <v xml:space="preserve"> </v>
      </c>
      <c r="H31" s="63"/>
      <c r="I31" s="63"/>
      <c r="J31" s="64"/>
      <c r="K31" s="63"/>
      <c r="L31" s="63"/>
      <c r="M31" s="63"/>
      <c r="N31" s="65"/>
      <c r="O31" s="63"/>
      <c r="P31" s="66"/>
      <c r="Q31" s="96">
        <v>42973</v>
      </c>
      <c r="R31" s="97" t="s">
        <v>49</v>
      </c>
      <c r="S31" s="66"/>
      <c r="T31" s="96">
        <v>42973</v>
      </c>
      <c r="U31" s="97" t="s">
        <v>49</v>
      </c>
      <c r="V31" s="63"/>
      <c r="W31" s="63"/>
      <c r="X31" s="63"/>
      <c r="Y31" s="63"/>
      <c r="Z31" s="63"/>
      <c r="AA31" s="63"/>
      <c r="AB31" s="66"/>
    </row>
    <row r="32" spans="1:28" ht="16.899999999999999" customHeight="1" x14ac:dyDescent="0.2">
      <c r="A32" s="92">
        <v>42974</v>
      </c>
      <c r="B32" s="93" t="s">
        <v>50</v>
      </c>
      <c r="C32" s="62"/>
      <c r="D32" s="63"/>
      <c r="E32" s="63"/>
      <c r="F32" s="64"/>
      <c r="G32" s="63" t="str">
        <f t="shared" si="0"/>
        <v xml:space="preserve"> </v>
      </c>
      <c r="H32" s="63"/>
      <c r="I32" s="63"/>
      <c r="J32" s="64"/>
      <c r="K32" s="63"/>
      <c r="L32" s="63"/>
      <c r="M32" s="63"/>
      <c r="N32" s="65"/>
      <c r="O32" s="63"/>
      <c r="P32" s="66"/>
      <c r="Q32" s="92">
        <v>42974</v>
      </c>
      <c r="R32" s="93" t="s">
        <v>50</v>
      </c>
      <c r="S32" s="107"/>
      <c r="T32" s="92">
        <v>42974</v>
      </c>
      <c r="U32" s="93" t="s">
        <v>50</v>
      </c>
      <c r="V32" s="63"/>
      <c r="W32" s="63"/>
      <c r="X32" s="63"/>
      <c r="Y32" s="63"/>
      <c r="Z32" s="63"/>
      <c r="AA32" s="63"/>
      <c r="AB32" s="66"/>
    </row>
    <row r="33" spans="1:28" ht="16.899999999999999" customHeight="1" x14ac:dyDescent="0.2">
      <c r="A33" s="109">
        <v>42975</v>
      </c>
      <c r="B33" s="95" t="s">
        <v>51</v>
      </c>
      <c r="C33" s="62"/>
      <c r="D33" s="63"/>
      <c r="E33" s="63"/>
      <c r="F33" s="64"/>
      <c r="G33" s="63" t="str">
        <f t="shared" si="0"/>
        <v xml:space="preserve"> </v>
      </c>
      <c r="H33" s="63"/>
      <c r="I33" s="63"/>
      <c r="J33" s="64"/>
      <c r="K33" s="63"/>
      <c r="L33" s="63"/>
      <c r="M33" s="63"/>
      <c r="N33" s="65"/>
      <c r="O33" s="63"/>
      <c r="P33" s="66"/>
      <c r="Q33" s="109">
        <v>42975</v>
      </c>
      <c r="R33" s="95" t="s">
        <v>51</v>
      </c>
      <c r="S33" s="107"/>
      <c r="T33" s="109">
        <v>42975</v>
      </c>
      <c r="U33" s="95" t="s">
        <v>51</v>
      </c>
      <c r="V33" s="63"/>
      <c r="W33" s="63"/>
      <c r="X33" s="63"/>
      <c r="Y33" s="63"/>
      <c r="Z33" s="63"/>
      <c r="AA33" s="63"/>
      <c r="AB33" s="66"/>
    </row>
    <row r="34" spans="1:28" ht="16.899999999999999" customHeight="1" x14ac:dyDescent="0.2">
      <c r="A34" s="109">
        <v>42976</v>
      </c>
      <c r="B34" s="95" t="s">
        <v>52</v>
      </c>
      <c r="C34" s="62"/>
      <c r="D34" s="63"/>
      <c r="E34" s="63"/>
      <c r="F34" s="64"/>
      <c r="G34" s="63" t="str">
        <f t="shared" si="0"/>
        <v xml:space="preserve"> </v>
      </c>
      <c r="H34" s="63"/>
      <c r="I34" s="63"/>
      <c r="J34" s="64"/>
      <c r="K34" s="63"/>
      <c r="L34" s="63"/>
      <c r="M34" s="63"/>
      <c r="N34" s="65"/>
      <c r="O34" s="63"/>
      <c r="P34" s="66"/>
      <c r="Q34" s="109">
        <v>42976</v>
      </c>
      <c r="R34" s="95" t="s">
        <v>52</v>
      </c>
      <c r="S34" s="107"/>
      <c r="T34" s="109">
        <v>42976</v>
      </c>
      <c r="U34" s="95" t="s">
        <v>52</v>
      </c>
      <c r="V34" s="63"/>
      <c r="W34" s="63"/>
      <c r="X34" s="63"/>
      <c r="Y34" s="63"/>
      <c r="Z34" s="63"/>
      <c r="AA34" s="63"/>
      <c r="AB34" s="66"/>
    </row>
    <row r="35" spans="1:28" ht="16.899999999999999" customHeight="1" x14ac:dyDescent="0.2">
      <c r="A35" s="109">
        <v>42977</v>
      </c>
      <c r="B35" s="95" t="s">
        <v>53</v>
      </c>
      <c r="C35" s="62"/>
      <c r="D35" s="63"/>
      <c r="E35" s="63"/>
      <c r="F35" s="64"/>
      <c r="G35" s="63" t="str">
        <f t="shared" si="0"/>
        <v xml:space="preserve"> </v>
      </c>
      <c r="H35" s="63"/>
      <c r="I35" s="63"/>
      <c r="J35" s="64"/>
      <c r="K35" s="63"/>
      <c r="L35" s="63"/>
      <c r="M35" s="63"/>
      <c r="N35" s="65"/>
      <c r="O35" s="63"/>
      <c r="P35" s="66"/>
      <c r="Q35" s="109">
        <v>42977</v>
      </c>
      <c r="R35" s="95" t="s">
        <v>53</v>
      </c>
      <c r="S35" s="107"/>
      <c r="T35" s="109">
        <v>42977</v>
      </c>
      <c r="U35" s="95" t="s">
        <v>53</v>
      </c>
      <c r="V35" s="63"/>
      <c r="W35" s="63"/>
      <c r="X35" s="63"/>
      <c r="Y35" s="63"/>
      <c r="Z35" s="63"/>
      <c r="AA35" s="63"/>
      <c r="AB35" s="66"/>
    </row>
    <row r="36" spans="1:28" ht="16.899999999999999" customHeight="1" thickBot="1" x14ac:dyDescent="0.25">
      <c r="A36" s="143">
        <v>42978</v>
      </c>
      <c r="B36" s="162" t="s">
        <v>47</v>
      </c>
      <c r="C36" s="71"/>
      <c r="D36" s="72"/>
      <c r="E36" s="72"/>
      <c r="F36" s="73"/>
      <c r="G36" s="72" t="str">
        <f t="shared" si="0"/>
        <v xml:space="preserve"> </v>
      </c>
      <c r="H36" s="72"/>
      <c r="I36" s="72"/>
      <c r="J36" s="73"/>
      <c r="K36" s="72"/>
      <c r="L36" s="72"/>
      <c r="M36" s="72"/>
      <c r="N36" s="74"/>
      <c r="O36" s="72"/>
      <c r="P36" s="75"/>
      <c r="Q36" s="143">
        <v>42978</v>
      </c>
      <c r="R36" s="162" t="s">
        <v>47</v>
      </c>
      <c r="S36" s="75"/>
      <c r="T36" s="143">
        <v>42978</v>
      </c>
      <c r="U36" s="162" t="s">
        <v>47</v>
      </c>
      <c r="V36" s="72"/>
      <c r="W36" s="72"/>
      <c r="X36" s="72"/>
      <c r="Y36" s="72"/>
      <c r="Z36" s="72"/>
      <c r="AA36" s="72"/>
      <c r="AB36" s="75"/>
    </row>
    <row r="37" spans="1:28" ht="13.5" thickBot="1" x14ac:dyDescent="0.25">
      <c r="C37" s="77"/>
      <c r="D37" s="77"/>
      <c r="E37" s="77"/>
      <c r="F37" s="77"/>
      <c r="G37" s="77"/>
      <c r="H37" s="77"/>
      <c r="I37" s="77"/>
      <c r="J37" s="77"/>
      <c r="K37" s="78"/>
      <c r="L37" s="78"/>
      <c r="M37" s="78"/>
      <c r="N37" s="77"/>
      <c r="O37" s="78"/>
      <c r="P37" s="78"/>
      <c r="Q37" s="78"/>
      <c r="R37" s="78"/>
      <c r="S37" s="78"/>
      <c r="T37" s="78"/>
      <c r="U37" s="78"/>
    </row>
    <row r="38" spans="1:28" x14ac:dyDescent="0.2">
      <c r="A38" s="186" t="s">
        <v>56</v>
      </c>
      <c r="B38" s="186"/>
      <c r="C38" s="79"/>
      <c r="D38" s="80">
        <f>SUM(D6:D36)</f>
        <v>0</v>
      </c>
      <c r="E38" s="81">
        <f>MAX(E6:E36)</f>
        <v>0</v>
      </c>
      <c r="F38" s="79"/>
      <c r="G38" s="80">
        <f>SUM(G6:G36)</f>
        <v>0</v>
      </c>
      <c r="H38" s="80">
        <f>SUM(H6:H36)</f>
        <v>0</v>
      </c>
      <c r="I38" s="80">
        <f>SUM(I6:I36)</f>
        <v>0</v>
      </c>
      <c r="J38" s="79"/>
      <c r="K38" s="80">
        <f>SUM(K6:K36)</f>
        <v>0</v>
      </c>
      <c r="L38" s="80">
        <f>SUM(L6:L36)</f>
        <v>0</v>
      </c>
      <c r="M38" s="82">
        <f>SUM(M6:M36)</f>
        <v>0</v>
      </c>
      <c r="V38" s="83">
        <f t="shared" ref="V38:AB38" si="1">SUM(V6:V36)</f>
        <v>0</v>
      </c>
      <c r="W38" s="80">
        <f t="shared" si="1"/>
        <v>0</v>
      </c>
      <c r="X38" s="80">
        <f t="shared" si="1"/>
        <v>0</v>
      </c>
      <c r="Y38" s="80">
        <f t="shared" si="1"/>
        <v>0</v>
      </c>
      <c r="Z38" s="80">
        <f t="shared" si="1"/>
        <v>0</v>
      </c>
      <c r="AA38" s="80">
        <f t="shared" si="1"/>
        <v>0</v>
      </c>
      <c r="AB38" s="82">
        <f t="shared" si="1"/>
        <v>0</v>
      </c>
    </row>
    <row r="39" spans="1:28" x14ac:dyDescent="0.2">
      <c r="A39" s="186" t="s">
        <v>57</v>
      </c>
      <c r="B39" s="186"/>
      <c r="C39" s="79"/>
      <c r="D39" s="84">
        <f>SUM('2016-2017'!D15)</f>
        <v>0</v>
      </c>
      <c r="E39" s="84"/>
      <c r="F39" s="73"/>
      <c r="G39" s="84">
        <f>SUM('2016-2017'!G15)</f>
        <v>0</v>
      </c>
      <c r="H39" s="84">
        <f>SUM('2016-2017'!H15)</f>
        <v>0</v>
      </c>
      <c r="I39" s="84">
        <f>SUM('2016-2017'!I15)</f>
        <v>0</v>
      </c>
      <c r="J39" s="73"/>
      <c r="K39" s="84">
        <f>SUM('2016-2017'!K15)</f>
        <v>0</v>
      </c>
      <c r="L39" s="84">
        <f>SUM('2016-2017'!L15)</f>
        <v>0</v>
      </c>
      <c r="M39" s="85">
        <f>SUM('2016-2017'!M15)</f>
        <v>0</v>
      </c>
    </row>
  </sheetData>
  <sheetProtection selectLockedCells="1" selectUnlockedCells="1"/>
  <mergeCells count="2">
    <mergeCell ref="A38:B38"/>
    <mergeCell ref="A39:B39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2:AB38"/>
  <sheetViews>
    <sheetView topLeftCell="A6" workbookViewId="0">
      <selection activeCell="D35" sqref="D6:D35"/>
    </sheetView>
  </sheetViews>
  <sheetFormatPr defaultRowHeight="12.75" x14ac:dyDescent="0.2"/>
  <cols>
    <col min="1" max="1" width="8.85546875" style="33" customWidth="1"/>
    <col min="2" max="2" width="6.28515625" style="33" customWidth="1"/>
    <col min="3" max="3" width="1.7109375" style="33" customWidth="1"/>
    <col min="4" max="4" width="7.140625" style="33" customWidth="1"/>
    <col min="5" max="5" width="6.28515625" style="33" customWidth="1"/>
    <col min="6" max="6" width="1.7109375" style="33" customWidth="1"/>
    <col min="7" max="9" width="5.7109375" style="33" customWidth="1"/>
    <col min="10" max="10" width="1.7109375" style="33" customWidth="1"/>
    <col min="11" max="13" width="6.28515625" style="33" customWidth="1"/>
    <col min="14" max="14" width="1.7109375" style="33" customWidth="1"/>
    <col min="15" max="16" width="6.7109375" style="33" customWidth="1"/>
    <col min="17" max="17" width="9" style="33" customWidth="1"/>
    <col min="18" max="18" width="6.28515625" style="33" customWidth="1"/>
    <col min="19" max="19" width="70.7109375" style="33" customWidth="1"/>
    <col min="20" max="20" width="9.140625" style="33"/>
    <col min="21" max="27" width="6.28515625" style="33" customWidth="1"/>
    <col min="28" max="28" width="7" style="33" customWidth="1"/>
    <col min="29" max="16384" width="9.140625" style="33"/>
  </cols>
  <sheetData>
    <row r="2" spans="1:28" ht="18.75" x14ac:dyDescent="0.2">
      <c r="A2" s="34" t="s">
        <v>86</v>
      </c>
      <c r="D2" s="34">
        <v>2017</v>
      </c>
      <c r="E2" s="35"/>
      <c r="Q2" s="34" t="s">
        <v>86</v>
      </c>
      <c r="S2" s="34">
        <v>2017</v>
      </c>
      <c r="T2" s="34" t="s">
        <v>86</v>
      </c>
      <c r="X2" s="86">
        <v>2017</v>
      </c>
    </row>
    <row r="3" spans="1:28" ht="12.75" customHeight="1" x14ac:dyDescent="0.2">
      <c r="A3" s="37"/>
      <c r="Q3" s="37"/>
      <c r="T3" s="37"/>
    </row>
    <row r="4" spans="1:28" s="55" customFormat="1" ht="42" x14ac:dyDescent="0.2">
      <c r="A4" s="38" t="s">
        <v>9</v>
      </c>
      <c r="B4" s="39" t="s">
        <v>31</v>
      </c>
      <c r="C4" s="40"/>
      <c r="D4" s="41" t="s">
        <v>32</v>
      </c>
      <c r="E4" s="41" t="s">
        <v>33</v>
      </c>
      <c r="F4" s="42"/>
      <c r="G4" s="41" t="s">
        <v>34</v>
      </c>
      <c r="H4" s="41" t="s">
        <v>35</v>
      </c>
      <c r="I4" s="41" t="s">
        <v>36</v>
      </c>
      <c r="J4" s="42"/>
      <c r="K4" s="41" t="s">
        <v>116</v>
      </c>
      <c r="L4" s="41" t="s">
        <v>118</v>
      </c>
      <c r="M4" s="41" t="s">
        <v>117</v>
      </c>
      <c r="N4" s="43"/>
      <c r="O4" s="41" t="s">
        <v>37</v>
      </c>
      <c r="P4" s="44" t="s">
        <v>38</v>
      </c>
      <c r="Q4" s="38" t="s">
        <v>9</v>
      </c>
      <c r="R4" s="39" t="s">
        <v>31</v>
      </c>
      <c r="S4" s="45" t="s">
        <v>39</v>
      </c>
      <c r="T4" s="38" t="s">
        <v>9</v>
      </c>
      <c r="U4" s="39" t="s">
        <v>31</v>
      </c>
      <c r="V4" s="41" t="s">
        <v>40</v>
      </c>
      <c r="W4" s="41" t="s">
        <v>41</v>
      </c>
      <c r="X4" s="41" t="s">
        <v>42</v>
      </c>
      <c r="Y4" s="41" t="s">
        <v>43</v>
      </c>
      <c r="Z4" s="41" t="s">
        <v>44</v>
      </c>
      <c r="AA4" s="41" t="s">
        <v>45</v>
      </c>
      <c r="AB4" s="46" t="s">
        <v>46</v>
      </c>
    </row>
    <row r="5" spans="1:28" s="55" customFormat="1" ht="13.5" thickBot="1" x14ac:dyDescent="0.25">
      <c r="A5" s="33"/>
      <c r="B5" s="88"/>
      <c r="C5" s="89"/>
      <c r="D5" s="89"/>
      <c r="E5" s="89"/>
      <c r="F5" s="89"/>
      <c r="G5" s="90"/>
      <c r="H5" s="90"/>
      <c r="I5" s="90"/>
      <c r="J5" s="90"/>
      <c r="K5" s="53"/>
      <c r="L5" s="53"/>
      <c r="M5" s="54"/>
      <c r="N5" s="91"/>
      <c r="Q5" s="33"/>
      <c r="R5" s="88"/>
      <c r="S5" s="103"/>
      <c r="T5" s="33"/>
      <c r="U5" s="88"/>
      <c r="V5" s="53"/>
      <c r="W5" s="53"/>
      <c r="X5" s="54"/>
      <c r="Y5" s="53"/>
      <c r="Z5" s="53"/>
      <c r="AA5" s="54"/>
      <c r="AB5" s="54"/>
    </row>
    <row r="6" spans="1:28" s="55" customFormat="1" ht="16.899999999999999" customHeight="1" x14ac:dyDescent="0.2">
      <c r="A6" s="110">
        <v>42979</v>
      </c>
      <c r="B6" s="147" t="s">
        <v>48</v>
      </c>
      <c r="C6" s="57"/>
      <c r="D6" s="58"/>
      <c r="E6" s="58"/>
      <c r="F6" s="59"/>
      <c r="G6" s="58" t="str">
        <f>IF((V6+W6+X6+Y6+Z6+AA6+AB6)&gt;0,1," ")</f>
        <v xml:space="preserve"> </v>
      </c>
      <c r="H6" s="58"/>
      <c r="I6" s="58"/>
      <c r="J6" s="59"/>
      <c r="K6" s="58"/>
      <c r="L6" s="58"/>
      <c r="M6" s="58"/>
      <c r="N6" s="60"/>
      <c r="O6" s="58"/>
      <c r="P6" s="61"/>
      <c r="Q6" s="110">
        <v>42979</v>
      </c>
      <c r="R6" s="147" t="s">
        <v>48</v>
      </c>
      <c r="S6" s="104"/>
      <c r="T6" s="110">
        <v>42979</v>
      </c>
      <c r="U6" s="147" t="s">
        <v>48</v>
      </c>
      <c r="V6" s="58"/>
      <c r="W6" s="58"/>
      <c r="X6" s="58"/>
      <c r="Y6" s="58"/>
      <c r="Z6" s="58"/>
      <c r="AA6" s="58"/>
      <c r="AB6" s="61"/>
    </row>
    <row r="7" spans="1:28" s="55" customFormat="1" ht="16.899999999999999" customHeight="1" x14ac:dyDescent="0.2">
      <c r="A7" s="100">
        <v>42980</v>
      </c>
      <c r="B7" s="149" t="s">
        <v>49</v>
      </c>
      <c r="C7" s="62"/>
      <c r="D7" s="63"/>
      <c r="E7" s="63"/>
      <c r="F7" s="64"/>
      <c r="G7" s="63" t="str">
        <f t="shared" ref="G7:G35" si="0">IF((V7+W7+X7+Y7+Z7+AA7+AB7)&gt;0,1," ")</f>
        <v xml:space="preserve"> </v>
      </c>
      <c r="H7" s="63"/>
      <c r="I7" s="63"/>
      <c r="J7" s="64"/>
      <c r="K7" s="63"/>
      <c r="L7" s="63"/>
      <c r="M7" s="63"/>
      <c r="N7" s="65"/>
      <c r="O7" s="63"/>
      <c r="P7" s="66"/>
      <c r="Q7" s="100">
        <v>42980</v>
      </c>
      <c r="R7" s="149" t="s">
        <v>49</v>
      </c>
      <c r="S7" s="66"/>
      <c r="T7" s="100">
        <v>42980</v>
      </c>
      <c r="U7" s="149" t="s">
        <v>49</v>
      </c>
      <c r="V7" s="63"/>
      <c r="W7" s="63"/>
      <c r="X7" s="63"/>
      <c r="Y7" s="63"/>
      <c r="Z7" s="63"/>
      <c r="AA7" s="63"/>
      <c r="AB7" s="66"/>
    </row>
    <row r="8" spans="1:28" ht="16.899999999999999" customHeight="1" x14ac:dyDescent="0.2">
      <c r="A8" s="92">
        <v>42981</v>
      </c>
      <c r="B8" s="150" t="s">
        <v>50</v>
      </c>
      <c r="C8" s="62"/>
      <c r="D8" s="63"/>
      <c r="E8" s="63"/>
      <c r="F8" s="64"/>
      <c r="G8" s="63" t="str">
        <f t="shared" si="0"/>
        <v xml:space="preserve"> </v>
      </c>
      <c r="H8" s="63"/>
      <c r="I8" s="63"/>
      <c r="J8" s="64"/>
      <c r="K8" s="63"/>
      <c r="L8" s="63"/>
      <c r="M8" s="63"/>
      <c r="N8" s="65"/>
      <c r="O8" s="63"/>
      <c r="P8" s="66"/>
      <c r="Q8" s="92">
        <v>42981</v>
      </c>
      <c r="R8" s="150" t="s">
        <v>50</v>
      </c>
      <c r="S8" s="107"/>
      <c r="T8" s="92">
        <v>42981</v>
      </c>
      <c r="U8" s="150" t="s">
        <v>50</v>
      </c>
      <c r="V8" s="63"/>
      <c r="W8" s="63"/>
      <c r="X8" s="63"/>
      <c r="Y8" s="63"/>
      <c r="Z8" s="63"/>
      <c r="AA8" s="63"/>
      <c r="AB8" s="66"/>
    </row>
    <row r="9" spans="1:28" ht="16.899999999999999" customHeight="1" x14ac:dyDescent="0.2">
      <c r="A9" s="109">
        <v>42982</v>
      </c>
      <c r="B9" s="148" t="s">
        <v>51</v>
      </c>
      <c r="C9" s="62"/>
      <c r="D9" s="63"/>
      <c r="E9" s="63"/>
      <c r="F9" s="64"/>
      <c r="G9" s="63" t="str">
        <f t="shared" si="0"/>
        <v xml:space="preserve"> </v>
      </c>
      <c r="H9" s="63"/>
      <c r="I9" s="63"/>
      <c r="J9" s="64"/>
      <c r="K9" s="63"/>
      <c r="L9" s="63"/>
      <c r="M9" s="63"/>
      <c r="N9" s="65"/>
      <c r="O9" s="63"/>
      <c r="P9" s="66"/>
      <c r="Q9" s="109">
        <v>42982</v>
      </c>
      <c r="R9" s="148" t="s">
        <v>51</v>
      </c>
      <c r="S9" s="104" t="s">
        <v>87</v>
      </c>
      <c r="T9" s="109">
        <v>42982</v>
      </c>
      <c r="U9" s="148" t="s">
        <v>51</v>
      </c>
      <c r="V9" s="63"/>
      <c r="W9" s="63"/>
      <c r="X9" s="63"/>
      <c r="Y9" s="63"/>
      <c r="Z9" s="63"/>
      <c r="AA9" s="63"/>
      <c r="AB9" s="66"/>
    </row>
    <row r="10" spans="1:28" ht="16.899999999999999" customHeight="1" x14ac:dyDescent="0.2">
      <c r="A10" s="109">
        <v>42983</v>
      </c>
      <c r="B10" s="148" t="s">
        <v>52</v>
      </c>
      <c r="C10" s="62"/>
      <c r="D10" s="63"/>
      <c r="E10" s="63"/>
      <c r="F10" s="64"/>
      <c r="G10" s="63" t="str">
        <f t="shared" si="0"/>
        <v xml:space="preserve"> </v>
      </c>
      <c r="H10" s="63"/>
      <c r="I10" s="63"/>
      <c r="J10" s="64"/>
      <c r="K10" s="63"/>
      <c r="L10" s="63"/>
      <c r="M10" s="63"/>
      <c r="N10" s="65"/>
      <c r="O10" s="63"/>
      <c r="P10" s="66"/>
      <c r="Q10" s="109">
        <v>42983</v>
      </c>
      <c r="R10" s="148" t="s">
        <v>52</v>
      </c>
      <c r="S10" s="107"/>
      <c r="T10" s="109">
        <v>42983</v>
      </c>
      <c r="U10" s="148" t="s">
        <v>52</v>
      </c>
      <c r="V10" s="63"/>
      <c r="W10" s="63"/>
      <c r="X10" s="63"/>
      <c r="Y10" s="63"/>
      <c r="Z10" s="63"/>
      <c r="AA10" s="63"/>
      <c r="AB10" s="66"/>
    </row>
    <row r="11" spans="1:28" ht="16.899999999999999" customHeight="1" x14ac:dyDescent="0.2">
      <c r="A11" s="109">
        <v>42984</v>
      </c>
      <c r="B11" s="148" t="s">
        <v>53</v>
      </c>
      <c r="C11" s="62"/>
      <c r="D11" s="63"/>
      <c r="E11" s="63"/>
      <c r="F11" s="64"/>
      <c r="G11" s="63" t="str">
        <f t="shared" si="0"/>
        <v xml:space="preserve"> </v>
      </c>
      <c r="H11" s="63"/>
      <c r="I11" s="69"/>
      <c r="J11" s="64"/>
      <c r="K11" s="63"/>
      <c r="L11" s="63"/>
      <c r="M11" s="63"/>
      <c r="N11" s="65"/>
      <c r="O11" s="63"/>
      <c r="P11" s="66"/>
      <c r="Q11" s="109">
        <v>42984</v>
      </c>
      <c r="R11" s="148" t="s">
        <v>53</v>
      </c>
      <c r="S11" s="66"/>
      <c r="T11" s="109">
        <v>42984</v>
      </c>
      <c r="U11" s="148" t="s">
        <v>53</v>
      </c>
      <c r="V11" s="63"/>
      <c r="W11" s="63"/>
      <c r="X11" s="63"/>
      <c r="Y11" s="63"/>
      <c r="Z11" s="63"/>
      <c r="AA11" s="63"/>
      <c r="AB11" s="66"/>
    </row>
    <row r="12" spans="1:28" ht="16.899999999999999" customHeight="1" x14ac:dyDescent="0.2">
      <c r="A12" s="109">
        <v>42985</v>
      </c>
      <c r="B12" s="148" t="s">
        <v>47</v>
      </c>
      <c r="C12" s="62"/>
      <c r="D12" s="63"/>
      <c r="E12" s="63"/>
      <c r="F12" s="64"/>
      <c r="G12" s="63" t="str">
        <f t="shared" si="0"/>
        <v xml:space="preserve"> </v>
      </c>
      <c r="H12" s="63"/>
      <c r="I12" s="69"/>
      <c r="J12" s="64"/>
      <c r="K12" s="63"/>
      <c r="L12" s="63"/>
      <c r="M12" s="63"/>
      <c r="N12" s="65"/>
      <c r="O12" s="63"/>
      <c r="P12" s="66"/>
      <c r="Q12" s="109">
        <v>42985</v>
      </c>
      <c r="R12" s="148" t="s">
        <v>47</v>
      </c>
      <c r="S12" s="66"/>
      <c r="T12" s="109">
        <v>42985</v>
      </c>
      <c r="U12" s="148" t="s">
        <v>47</v>
      </c>
      <c r="V12" s="63"/>
      <c r="W12" s="63"/>
      <c r="X12" s="63"/>
      <c r="Y12" s="63"/>
      <c r="Z12" s="63"/>
      <c r="AA12" s="63"/>
      <c r="AB12" s="66"/>
    </row>
    <row r="13" spans="1:28" ht="16.899999999999999" customHeight="1" x14ac:dyDescent="0.2">
      <c r="A13" s="109">
        <v>42986</v>
      </c>
      <c r="B13" s="148" t="s">
        <v>48</v>
      </c>
      <c r="C13" s="62"/>
      <c r="D13" s="63"/>
      <c r="E13" s="63"/>
      <c r="F13" s="64"/>
      <c r="G13" s="63" t="str">
        <f t="shared" si="0"/>
        <v xml:space="preserve"> </v>
      </c>
      <c r="H13" s="63"/>
      <c r="I13" s="69"/>
      <c r="J13" s="64"/>
      <c r="K13" s="63"/>
      <c r="L13" s="63"/>
      <c r="M13" s="63"/>
      <c r="N13" s="65"/>
      <c r="O13" s="63"/>
      <c r="P13" s="66"/>
      <c r="Q13" s="109">
        <v>42986</v>
      </c>
      <c r="R13" s="148" t="s">
        <v>48</v>
      </c>
      <c r="S13" s="66"/>
      <c r="T13" s="109">
        <v>42986</v>
      </c>
      <c r="U13" s="148" t="s">
        <v>48</v>
      </c>
      <c r="V13" s="63"/>
      <c r="W13" s="63"/>
      <c r="X13" s="63"/>
      <c r="Y13" s="63"/>
      <c r="Z13" s="63"/>
      <c r="AA13" s="63"/>
      <c r="AB13" s="66"/>
    </row>
    <row r="14" spans="1:28" ht="16.899999999999999" customHeight="1" x14ac:dyDescent="0.2">
      <c r="A14" s="100">
        <v>42987</v>
      </c>
      <c r="B14" s="149" t="s">
        <v>49</v>
      </c>
      <c r="C14" s="62"/>
      <c r="D14" s="63"/>
      <c r="E14" s="63"/>
      <c r="F14" s="64"/>
      <c r="G14" s="63" t="str">
        <f t="shared" si="0"/>
        <v xml:space="preserve"> </v>
      </c>
      <c r="H14" s="63"/>
      <c r="I14" s="69"/>
      <c r="J14" s="64"/>
      <c r="K14" s="63"/>
      <c r="L14" s="63"/>
      <c r="M14" s="63"/>
      <c r="N14" s="65"/>
      <c r="O14" s="63"/>
      <c r="P14" s="66"/>
      <c r="Q14" s="100">
        <v>42987</v>
      </c>
      <c r="R14" s="149" t="s">
        <v>49</v>
      </c>
      <c r="S14" s="66"/>
      <c r="T14" s="100">
        <v>42987</v>
      </c>
      <c r="U14" s="149" t="s">
        <v>49</v>
      </c>
      <c r="V14" s="63"/>
      <c r="W14" s="63"/>
      <c r="X14" s="63"/>
      <c r="Y14" s="63"/>
      <c r="Z14" s="63"/>
      <c r="AA14" s="63"/>
      <c r="AB14" s="66"/>
    </row>
    <row r="15" spans="1:28" ht="16.899999999999999" customHeight="1" x14ac:dyDescent="0.2">
      <c r="A15" s="92">
        <v>42988</v>
      </c>
      <c r="B15" s="150" t="s">
        <v>50</v>
      </c>
      <c r="C15" s="62"/>
      <c r="D15" s="63"/>
      <c r="E15" s="63"/>
      <c r="F15" s="64"/>
      <c r="G15" s="63" t="str">
        <f t="shared" si="0"/>
        <v xml:space="preserve"> </v>
      </c>
      <c r="H15" s="63"/>
      <c r="I15" s="63"/>
      <c r="J15" s="64"/>
      <c r="K15" s="63"/>
      <c r="L15" s="63"/>
      <c r="M15" s="63"/>
      <c r="N15" s="65"/>
      <c r="O15" s="63"/>
      <c r="P15" s="66"/>
      <c r="Q15" s="92">
        <v>42988</v>
      </c>
      <c r="R15" s="150" t="s">
        <v>50</v>
      </c>
      <c r="S15" s="107"/>
      <c r="T15" s="92">
        <v>42988</v>
      </c>
      <c r="U15" s="150" t="s">
        <v>50</v>
      </c>
      <c r="V15" s="63"/>
      <c r="W15" s="63"/>
      <c r="X15" s="63"/>
      <c r="Y15" s="63"/>
      <c r="Z15" s="63"/>
      <c r="AA15" s="63"/>
      <c r="AB15" s="66"/>
    </row>
    <row r="16" spans="1:28" ht="16.899999999999999" customHeight="1" x14ac:dyDescent="0.2">
      <c r="A16" s="109">
        <v>42989</v>
      </c>
      <c r="B16" s="148" t="s">
        <v>51</v>
      </c>
      <c r="C16" s="62"/>
      <c r="D16" s="63"/>
      <c r="E16" s="63"/>
      <c r="F16" s="64"/>
      <c r="G16" s="63" t="str">
        <f t="shared" si="0"/>
        <v xml:space="preserve"> </v>
      </c>
      <c r="H16" s="63"/>
      <c r="I16" s="63"/>
      <c r="J16" s="64"/>
      <c r="K16" s="63"/>
      <c r="L16" s="63"/>
      <c r="M16" s="63"/>
      <c r="N16" s="65"/>
      <c r="O16" s="63"/>
      <c r="P16" s="66"/>
      <c r="Q16" s="109">
        <v>42989</v>
      </c>
      <c r="R16" s="148" t="s">
        <v>51</v>
      </c>
      <c r="S16" s="66"/>
      <c r="T16" s="109">
        <v>42989</v>
      </c>
      <c r="U16" s="148" t="s">
        <v>51</v>
      </c>
      <c r="V16" s="63"/>
      <c r="W16" s="63"/>
      <c r="X16" s="63"/>
      <c r="Y16" s="63"/>
      <c r="Z16" s="63"/>
      <c r="AA16" s="63"/>
      <c r="AB16" s="66"/>
    </row>
    <row r="17" spans="1:28" ht="16.899999999999999" customHeight="1" x14ac:dyDescent="0.2">
      <c r="A17" s="109">
        <v>42990</v>
      </c>
      <c r="B17" s="148" t="s">
        <v>52</v>
      </c>
      <c r="C17" s="62"/>
      <c r="D17" s="63"/>
      <c r="E17" s="63"/>
      <c r="F17" s="64"/>
      <c r="G17" s="63" t="str">
        <f t="shared" si="0"/>
        <v xml:space="preserve"> </v>
      </c>
      <c r="H17" s="63"/>
      <c r="I17" s="63"/>
      <c r="J17" s="64"/>
      <c r="K17" s="63"/>
      <c r="L17" s="63"/>
      <c r="M17" s="63"/>
      <c r="N17" s="65"/>
      <c r="O17" s="63"/>
      <c r="P17" s="66"/>
      <c r="Q17" s="109">
        <v>42990</v>
      </c>
      <c r="R17" s="148" t="s">
        <v>52</v>
      </c>
      <c r="S17" s="66"/>
      <c r="T17" s="109">
        <v>42990</v>
      </c>
      <c r="U17" s="148" t="s">
        <v>52</v>
      </c>
      <c r="V17" s="63"/>
      <c r="W17" s="63"/>
      <c r="X17" s="63"/>
      <c r="Y17" s="63"/>
      <c r="Z17" s="63"/>
      <c r="AA17" s="63"/>
      <c r="AB17" s="66"/>
    </row>
    <row r="18" spans="1:28" ht="16.899999999999999" customHeight="1" x14ac:dyDescent="0.2">
      <c r="A18" s="109">
        <v>42991</v>
      </c>
      <c r="B18" s="148" t="s">
        <v>53</v>
      </c>
      <c r="C18" s="62"/>
      <c r="D18" s="63"/>
      <c r="E18" s="63"/>
      <c r="F18" s="64"/>
      <c r="G18" s="63" t="str">
        <f t="shared" si="0"/>
        <v xml:space="preserve"> </v>
      </c>
      <c r="H18" s="63"/>
      <c r="I18" s="63"/>
      <c r="J18" s="64"/>
      <c r="K18" s="63"/>
      <c r="L18" s="63"/>
      <c r="M18" s="63"/>
      <c r="N18" s="65"/>
      <c r="O18" s="63"/>
      <c r="P18" s="66"/>
      <c r="Q18" s="109">
        <v>42991</v>
      </c>
      <c r="R18" s="148" t="s">
        <v>53</v>
      </c>
      <c r="S18" s="66"/>
      <c r="T18" s="109">
        <v>42991</v>
      </c>
      <c r="U18" s="148" t="s">
        <v>53</v>
      </c>
      <c r="V18" s="63"/>
      <c r="W18" s="63"/>
      <c r="X18" s="63"/>
      <c r="Y18" s="63"/>
      <c r="Z18" s="63"/>
      <c r="AA18" s="63"/>
      <c r="AB18" s="66"/>
    </row>
    <row r="19" spans="1:28" ht="16.899999999999999" customHeight="1" x14ac:dyDescent="0.2">
      <c r="A19" s="109">
        <v>42992</v>
      </c>
      <c r="B19" s="148" t="s">
        <v>47</v>
      </c>
      <c r="C19" s="62"/>
      <c r="D19" s="63"/>
      <c r="E19" s="63"/>
      <c r="F19" s="64"/>
      <c r="G19" s="63" t="str">
        <f t="shared" si="0"/>
        <v xml:space="preserve"> </v>
      </c>
      <c r="H19" s="63"/>
      <c r="I19" s="63"/>
      <c r="J19" s="64"/>
      <c r="K19" s="63"/>
      <c r="L19" s="63"/>
      <c r="M19" s="63"/>
      <c r="N19" s="65"/>
      <c r="O19" s="63"/>
      <c r="P19" s="66"/>
      <c r="Q19" s="109">
        <v>42992</v>
      </c>
      <c r="R19" s="148" t="s">
        <v>47</v>
      </c>
      <c r="S19" s="66"/>
      <c r="T19" s="109">
        <v>42992</v>
      </c>
      <c r="U19" s="148" t="s">
        <v>47</v>
      </c>
      <c r="V19" s="63"/>
      <c r="W19" s="63"/>
      <c r="X19" s="63"/>
      <c r="Y19" s="63"/>
      <c r="Z19" s="63"/>
      <c r="AA19" s="63"/>
      <c r="AB19" s="66"/>
    </row>
    <row r="20" spans="1:28" ht="16.899999999999999" customHeight="1" x14ac:dyDescent="0.2">
      <c r="A20" s="109">
        <v>42993</v>
      </c>
      <c r="B20" s="148" t="s">
        <v>48</v>
      </c>
      <c r="C20" s="62"/>
      <c r="D20" s="63"/>
      <c r="E20" s="63"/>
      <c r="F20" s="64"/>
      <c r="G20" s="63" t="str">
        <f t="shared" si="0"/>
        <v xml:space="preserve"> </v>
      </c>
      <c r="H20" s="63"/>
      <c r="I20" s="63"/>
      <c r="J20" s="64"/>
      <c r="K20" s="63"/>
      <c r="L20" s="63"/>
      <c r="M20" s="63"/>
      <c r="N20" s="65"/>
      <c r="O20" s="63"/>
      <c r="P20" s="66"/>
      <c r="Q20" s="109">
        <v>42993</v>
      </c>
      <c r="R20" s="148" t="s">
        <v>48</v>
      </c>
      <c r="S20" s="66"/>
      <c r="T20" s="109">
        <v>42993</v>
      </c>
      <c r="U20" s="148" t="s">
        <v>48</v>
      </c>
      <c r="V20" s="63"/>
      <c r="W20" s="63"/>
      <c r="X20" s="63"/>
      <c r="Y20" s="63"/>
      <c r="Z20" s="63"/>
      <c r="AA20" s="63"/>
      <c r="AB20" s="66"/>
    </row>
    <row r="21" spans="1:28" ht="16.899999999999999" customHeight="1" x14ac:dyDescent="0.2">
      <c r="A21" s="100">
        <v>42994</v>
      </c>
      <c r="B21" s="149" t="s">
        <v>49</v>
      </c>
      <c r="C21" s="62"/>
      <c r="D21" s="63"/>
      <c r="E21" s="63"/>
      <c r="F21" s="64"/>
      <c r="G21" s="63" t="str">
        <f t="shared" si="0"/>
        <v xml:space="preserve"> </v>
      </c>
      <c r="H21" s="63"/>
      <c r="I21" s="63"/>
      <c r="J21" s="64"/>
      <c r="K21" s="63"/>
      <c r="L21" s="63"/>
      <c r="M21" s="63"/>
      <c r="N21" s="65"/>
      <c r="O21" s="63"/>
      <c r="P21" s="66"/>
      <c r="Q21" s="100">
        <v>42994</v>
      </c>
      <c r="R21" s="149" t="s">
        <v>49</v>
      </c>
      <c r="S21" s="66"/>
      <c r="T21" s="100">
        <v>42994</v>
      </c>
      <c r="U21" s="149" t="s">
        <v>49</v>
      </c>
      <c r="V21" s="63"/>
      <c r="W21" s="63"/>
      <c r="X21" s="63"/>
      <c r="Y21" s="63"/>
      <c r="Z21" s="63"/>
      <c r="AA21" s="63"/>
      <c r="AB21" s="66"/>
    </row>
    <row r="22" spans="1:28" ht="16.899999999999999" customHeight="1" x14ac:dyDescent="0.2">
      <c r="A22" s="92">
        <v>42995</v>
      </c>
      <c r="B22" s="150" t="s">
        <v>50</v>
      </c>
      <c r="C22" s="62"/>
      <c r="D22" s="63"/>
      <c r="E22" s="63"/>
      <c r="F22" s="64"/>
      <c r="G22" s="63" t="str">
        <f t="shared" si="0"/>
        <v xml:space="preserve"> </v>
      </c>
      <c r="H22" s="63"/>
      <c r="I22" s="63"/>
      <c r="J22" s="64"/>
      <c r="K22" s="63"/>
      <c r="L22" s="63"/>
      <c r="M22" s="63"/>
      <c r="N22" s="65"/>
      <c r="O22" s="63"/>
      <c r="P22" s="66"/>
      <c r="Q22" s="92">
        <v>42995</v>
      </c>
      <c r="R22" s="150" t="s">
        <v>50</v>
      </c>
      <c r="S22" s="66"/>
      <c r="T22" s="92">
        <v>42995</v>
      </c>
      <c r="U22" s="150" t="s">
        <v>50</v>
      </c>
      <c r="V22" s="63"/>
      <c r="W22" s="63"/>
      <c r="X22" s="63"/>
      <c r="Y22" s="63"/>
      <c r="Z22" s="63"/>
      <c r="AA22" s="63"/>
      <c r="AB22" s="66"/>
    </row>
    <row r="23" spans="1:28" ht="16.899999999999999" customHeight="1" x14ac:dyDescent="0.2">
      <c r="A23" s="109">
        <v>42996</v>
      </c>
      <c r="B23" s="148" t="s">
        <v>51</v>
      </c>
      <c r="C23" s="62"/>
      <c r="D23" s="63"/>
      <c r="E23" s="63"/>
      <c r="F23" s="64"/>
      <c r="G23" s="63" t="str">
        <f t="shared" si="0"/>
        <v xml:space="preserve"> </v>
      </c>
      <c r="H23" s="63"/>
      <c r="I23" s="63"/>
      <c r="J23" s="64"/>
      <c r="K23" s="63"/>
      <c r="L23" s="63"/>
      <c r="M23" s="63"/>
      <c r="N23" s="65"/>
      <c r="O23" s="63"/>
      <c r="P23" s="66"/>
      <c r="Q23" s="109">
        <v>42996</v>
      </c>
      <c r="R23" s="148" t="s">
        <v>51</v>
      </c>
      <c r="S23" s="66"/>
      <c r="T23" s="109">
        <v>42996</v>
      </c>
      <c r="U23" s="148" t="s">
        <v>51</v>
      </c>
      <c r="V23" s="63"/>
      <c r="W23" s="63"/>
      <c r="X23" s="63"/>
      <c r="Y23" s="63"/>
      <c r="Z23" s="63"/>
      <c r="AA23" s="63"/>
      <c r="AB23" s="66"/>
    </row>
    <row r="24" spans="1:28" ht="16.899999999999999" customHeight="1" x14ac:dyDescent="0.2">
      <c r="A24" s="109">
        <v>42997</v>
      </c>
      <c r="B24" s="148" t="s">
        <v>52</v>
      </c>
      <c r="C24" s="62"/>
      <c r="D24" s="63"/>
      <c r="E24" s="63"/>
      <c r="F24" s="64"/>
      <c r="G24" s="63" t="str">
        <f t="shared" si="0"/>
        <v xml:space="preserve"> </v>
      </c>
      <c r="H24" s="63"/>
      <c r="I24" s="63"/>
      <c r="J24" s="64"/>
      <c r="K24" s="63"/>
      <c r="L24" s="63"/>
      <c r="M24" s="63"/>
      <c r="N24" s="65"/>
      <c r="O24" s="63"/>
      <c r="P24" s="66"/>
      <c r="Q24" s="109">
        <v>42997</v>
      </c>
      <c r="R24" s="148" t="s">
        <v>52</v>
      </c>
      <c r="S24" s="107"/>
      <c r="T24" s="109">
        <v>42997</v>
      </c>
      <c r="U24" s="148" t="s">
        <v>52</v>
      </c>
      <c r="V24" s="63"/>
      <c r="W24" s="63"/>
      <c r="X24" s="63"/>
      <c r="Y24" s="63"/>
      <c r="Z24" s="63"/>
      <c r="AA24" s="63"/>
      <c r="AB24" s="66"/>
    </row>
    <row r="25" spans="1:28" ht="16.899999999999999" customHeight="1" x14ac:dyDescent="0.2">
      <c r="A25" s="109">
        <v>42998</v>
      </c>
      <c r="B25" s="148" t="s">
        <v>53</v>
      </c>
      <c r="C25" s="62"/>
      <c r="D25" s="63"/>
      <c r="E25" s="63"/>
      <c r="F25" s="64"/>
      <c r="G25" s="63" t="str">
        <f t="shared" si="0"/>
        <v xml:space="preserve"> </v>
      </c>
      <c r="H25" s="63"/>
      <c r="I25" s="63"/>
      <c r="J25" s="64"/>
      <c r="K25" s="63"/>
      <c r="L25" s="63"/>
      <c r="M25" s="63"/>
      <c r="N25" s="65"/>
      <c r="O25" s="63"/>
      <c r="P25" s="66"/>
      <c r="Q25" s="109">
        <v>42998</v>
      </c>
      <c r="R25" s="148" t="s">
        <v>53</v>
      </c>
      <c r="S25" s="66"/>
      <c r="T25" s="109">
        <v>42998</v>
      </c>
      <c r="U25" s="148" t="s">
        <v>53</v>
      </c>
      <c r="V25" s="63"/>
      <c r="W25" s="63"/>
      <c r="X25" s="63"/>
      <c r="Y25" s="63"/>
      <c r="Z25" s="63"/>
      <c r="AA25" s="63"/>
      <c r="AB25" s="66"/>
    </row>
    <row r="26" spans="1:28" ht="16.899999999999999" customHeight="1" x14ac:dyDescent="0.2">
      <c r="A26" s="109">
        <v>42999</v>
      </c>
      <c r="B26" s="148" t="s">
        <v>47</v>
      </c>
      <c r="C26" s="62"/>
      <c r="D26" s="63"/>
      <c r="E26" s="63"/>
      <c r="F26" s="64"/>
      <c r="G26" s="63" t="str">
        <f t="shared" si="0"/>
        <v xml:space="preserve"> </v>
      </c>
      <c r="H26" s="63"/>
      <c r="I26" s="63"/>
      <c r="J26" s="64"/>
      <c r="K26" s="63"/>
      <c r="L26" s="63"/>
      <c r="M26" s="63"/>
      <c r="N26" s="65"/>
      <c r="O26" s="63"/>
      <c r="P26" s="66"/>
      <c r="Q26" s="109">
        <v>42999</v>
      </c>
      <c r="R26" s="148" t="s">
        <v>47</v>
      </c>
      <c r="S26" s="66"/>
      <c r="T26" s="109">
        <v>42999</v>
      </c>
      <c r="U26" s="148" t="s">
        <v>47</v>
      </c>
      <c r="V26" s="63"/>
      <c r="W26" s="63"/>
      <c r="X26" s="63"/>
      <c r="Y26" s="63"/>
      <c r="Z26" s="63"/>
      <c r="AA26" s="63"/>
      <c r="AB26" s="66"/>
    </row>
    <row r="27" spans="1:28" ht="16.899999999999999" customHeight="1" x14ac:dyDescent="0.2">
      <c r="A27" s="109">
        <v>43000</v>
      </c>
      <c r="B27" s="148" t="s">
        <v>48</v>
      </c>
      <c r="C27" s="62"/>
      <c r="D27" s="63"/>
      <c r="E27" s="63"/>
      <c r="F27" s="64"/>
      <c r="G27" s="63" t="str">
        <f t="shared" si="0"/>
        <v xml:space="preserve"> </v>
      </c>
      <c r="H27" s="63"/>
      <c r="I27" s="63"/>
      <c r="J27" s="64"/>
      <c r="K27" s="63"/>
      <c r="L27" s="63"/>
      <c r="M27" s="63"/>
      <c r="N27" s="65"/>
      <c r="O27" s="63"/>
      <c r="P27" s="66"/>
      <c r="Q27" s="109">
        <v>43000</v>
      </c>
      <c r="R27" s="148" t="s">
        <v>48</v>
      </c>
      <c r="S27" s="66"/>
      <c r="T27" s="109">
        <v>43000</v>
      </c>
      <c r="U27" s="148" t="s">
        <v>48</v>
      </c>
      <c r="V27" s="63"/>
      <c r="W27" s="63"/>
      <c r="X27" s="63"/>
      <c r="Y27" s="63"/>
      <c r="Z27" s="63"/>
      <c r="AA27" s="63"/>
      <c r="AB27" s="66"/>
    </row>
    <row r="28" spans="1:28" ht="16.899999999999999" customHeight="1" x14ac:dyDescent="0.2">
      <c r="A28" s="100">
        <v>43001</v>
      </c>
      <c r="B28" s="149" t="s">
        <v>49</v>
      </c>
      <c r="C28" s="62"/>
      <c r="D28" s="63"/>
      <c r="E28" s="63"/>
      <c r="F28" s="64"/>
      <c r="G28" s="63" t="str">
        <f t="shared" si="0"/>
        <v xml:space="preserve"> </v>
      </c>
      <c r="H28" s="63"/>
      <c r="I28" s="63"/>
      <c r="J28" s="64"/>
      <c r="K28" s="63"/>
      <c r="L28" s="63"/>
      <c r="M28" s="63"/>
      <c r="N28" s="65"/>
      <c r="O28" s="63"/>
      <c r="P28" s="66"/>
      <c r="Q28" s="100">
        <v>43001</v>
      </c>
      <c r="R28" s="149" t="s">
        <v>49</v>
      </c>
      <c r="S28" s="66"/>
      <c r="T28" s="100">
        <v>43001</v>
      </c>
      <c r="U28" s="149" t="s">
        <v>49</v>
      </c>
      <c r="V28" s="63"/>
      <c r="W28" s="63"/>
      <c r="X28" s="63"/>
      <c r="Y28" s="63"/>
      <c r="Z28" s="63"/>
      <c r="AA28" s="63"/>
      <c r="AB28" s="66"/>
    </row>
    <row r="29" spans="1:28" ht="16.899999999999999" customHeight="1" x14ac:dyDescent="0.2">
      <c r="A29" s="92">
        <v>43002</v>
      </c>
      <c r="B29" s="150" t="s">
        <v>50</v>
      </c>
      <c r="C29" s="62"/>
      <c r="D29" s="63"/>
      <c r="E29" s="63"/>
      <c r="F29" s="64"/>
      <c r="G29" s="63" t="str">
        <f t="shared" si="0"/>
        <v xml:space="preserve"> </v>
      </c>
      <c r="H29" s="63"/>
      <c r="I29" s="63"/>
      <c r="J29" s="64"/>
      <c r="K29" s="63"/>
      <c r="L29" s="63"/>
      <c r="M29" s="63"/>
      <c r="N29" s="65"/>
      <c r="O29" s="63"/>
      <c r="P29" s="66"/>
      <c r="Q29" s="92">
        <v>43002</v>
      </c>
      <c r="R29" s="150" t="s">
        <v>50</v>
      </c>
      <c r="S29" s="66"/>
      <c r="T29" s="92">
        <v>43002</v>
      </c>
      <c r="U29" s="150" t="s">
        <v>50</v>
      </c>
      <c r="V29" s="63"/>
      <c r="W29" s="63"/>
      <c r="X29" s="63"/>
      <c r="Y29" s="63"/>
      <c r="Z29" s="63"/>
      <c r="AA29" s="63"/>
      <c r="AB29" s="66"/>
    </row>
    <row r="30" spans="1:28" ht="16.899999999999999" customHeight="1" x14ac:dyDescent="0.2">
      <c r="A30" s="109">
        <v>43003</v>
      </c>
      <c r="B30" s="148" t="s">
        <v>51</v>
      </c>
      <c r="C30" s="62"/>
      <c r="D30" s="63"/>
      <c r="E30" s="63"/>
      <c r="F30" s="64"/>
      <c r="G30" s="63" t="str">
        <f t="shared" si="0"/>
        <v xml:space="preserve"> </v>
      </c>
      <c r="H30" s="63"/>
      <c r="I30" s="63"/>
      <c r="J30" s="64"/>
      <c r="K30" s="63"/>
      <c r="L30" s="63"/>
      <c r="M30" s="63"/>
      <c r="N30" s="65"/>
      <c r="O30" s="63"/>
      <c r="P30" s="66"/>
      <c r="Q30" s="109">
        <v>43003</v>
      </c>
      <c r="R30" s="148" t="s">
        <v>51</v>
      </c>
      <c r="S30" s="66"/>
      <c r="T30" s="109">
        <v>43003</v>
      </c>
      <c r="U30" s="148" t="s">
        <v>51</v>
      </c>
      <c r="V30" s="63"/>
      <c r="W30" s="63"/>
      <c r="X30" s="63"/>
      <c r="Y30" s="63"/>
      <c r="Z30" s="63"/>
      <c r="AA30" s="63"/>
      <c r="AB30" s="66"/>
    </row>
    <row r="31" spans="1:28" ht="16.899999999999999" customHeight="1" x14ac:dyDescent="0.2">
      <c r="A31" s="109">
        <v>43004</v>
      </c>
      <c r="B31" s="148" t="s">
        <v>52</v>
      </c>
      <c r="C31" s="62"/>
      <c r="D31" s="63"/>
      <c r="E31" s="63"/>
      <c r="F31" s="64"/>
      <c r="G31" s="63" t="str">
        <f t="shared" si="0"/>
        <v xml:space="preserve"> </v>
      </c>
      <c r="H31" s="63"/>
      <c r="I31" s="63"/>
      <c r="J31" s="64"/>
      <c r="K31" s="63"/>
      <c r="L31" s="63"/>
      <c r="M31" s="63"/>
      <c r="N31" s="65"/>
      <c r="O31" s="63"/>
      <c r="P31" s="66"/>
      <c r="Q31" s="109">
        <v>43004</v>
      </c>
      <c r="R31" s="148" t="s">
        <v>52</v>
      </c>
      <c r="S31" s="107"/>
      <c r="T31" s="109">
        <v>43004</v>
      </c>
      <c r="U31" s="148" t="s">
        <v>52</v>
      </c>
      <c r="V31" s="63"/>
      <c r="W31" s="63"/>
      <c r="X31" s="63"/>
      <c r="Y31" s="63"/>
      <c r="Z31" s="63"/>
      <c r="AA31" s="63"/>
      <c r="AB31" s="66"/>
    </row>
    <row r="32" spans="1:28" ht="16.899999999999999" customHeight="1" x14ac:dyDescent="0.2">
      <c r="A32" s="109">
        <v>43005</v>
      </c>
      <c r="B32" s="148" t="s">
        <v>53</v>
      </c>
      <c r="C32" s="62"/>
      <c r="D32" s="63"/>
      <c r="E32" s="63"/>
      <c r="F32" s="64"/>
      <c r="G32" s="63" t="str">
        <f t="shared" si="0"/>
        <v xml:space="preserve"> </v>
      </c>
      <c r="H32" s="63"/>
      <c r="I32" s="63"/>
      <c r="J32" s="64"/>
      <c r="K32" s="63"/>
      <c r="L32" s="63"/>
      <c r="M32" s="63"/>
      <c r="N32" s="65"/>
      <c r="O32" s="63"/>
      <c r="P32" s="66"/>
      <c r="Q32" s="109">
        <v>43005</v>
      </c>
      <c r="R32" s="148" t="s">
        <v>53</v>
      </c>
      <c r="S32" s="107"/>
      <c r="T32" s="109">
        <v>43005</v>
      </c>
      <c r="U32" s="148" t="s">
        <v>53</v>
      </c>
      <c r="V32" s="63"/>
      <c r="W32" s="63"/>
      <c r="X32" s="63"/>
      <c r="Y32" s="63"/>
      <c r="Z32" s="63"/>
      <c r="AA32" s="63"/>
      <c r="AB32" s="66"/>
    </row>
    <row r="33" spans="1:28" ht="16.899999999999999" customHeight="1" x14ac:dyDescent="0.2">
      <c r="A33" s="141">
        <v>43006</v>
      </c>
      <c r="B33" s="158" t="s">
        <v>47</v>
      </c>
      <c r="C33" s="62"/>
      <c r="D33" s="63"/>
      <c r="E33" s="63"/>
      <c r="F33" s="64"/>
      <c r="G33" s="63" t="str">
        <f t="shared" si="0"/>
        <v xml:space="preserve"> </v>
      </c>
      <c r="H33" s="63"/>
      <c r="I33" s="63"/>
      <c r="J33" s="64"/>
      <c r="K33" s="63"/>
      <c r="L33" s="63"/>
      <c r="M33" s="63"/>
      <c r="N33" s="65"/>
      <c r="O33" s="63"/>
      <c r="P33" s="66"/>
      <c r="Q33" s="141">
        <v>43006</v>
      </c>
      <c r="R33" s="158" t="s">
        <v>47</v>
      </c>
      <c r="S33" s="66" t="s">
        <v>88</v>
      </c>
      <c r="T33" s="141">
        <v>43006</v>
      </c>
      <c r="U33" s="158" t="s">
        <v>47</v>
      </c>
      <c r="V33" s="63"/>
      <c r="W33" s="63"/>
      <c r="X33" s="63"/>
      <c r="Y33" s="63"/>
      <c r="Z33" s="63"/>
      <c r="AA33" s="63"/>
      <c r="AB33" s="66"/>
    </row>
    <row r="34" spans="1:28" ht="16.899999999999999" customHeight="1" x14ac:dyDescent="0.2">
      <c r="A34" s="109">
        <v>43007</v>
      </c>
      <c r="B34" s="148" t="s">
        <v>48</v>
      </c>
      <c r="C34" s="62"/>
      <c r="D34" s="63"/>
      <c r="E34" s="63"/>
      <c r="F34" s="64"/>
      <c r="G34" s="63" t="str">
        <f t="shared" si="0"/>
        <v xml:space="preserve"> </v>
      </c>
      <c r="H34" s="63"/>
      <c r="I34" s="63"/>
      <c r="J34" s="64"/>
      <c r="K34" s="63"/>
      <c r="L34" s="63"/>
      <c r="M34" s="63"/>
      <c r="N34" s="65"/>
      <c r="O34" s="63"/>
      <c r="P34" s="66"/>
      <c r="Q34" s="109">
        <v>43007</v>
      </c>
      <c r="R34" s="148" t="s">
        <v>48</v>
      </c>
      <c r="S34" s="66"/>
      <c r="T34" s="109">
        <v>43007</v>
      </c>
      <c r="U34" s="148" t="s">
        <v>48</v>
      </c>
      <c r="V34" s="63"/>
      <c r="W34" s="63"/>
      <c r="X34" s="63"/>
      <c r="Y34" s="63"/>
      <c r="Z34" s="63"/>
      <c r="AA34" s="63"/>
      <c r="AB34" s="66"/>
    </row>
    <row r="35" spans="1:28" ht="16.899999999999999" customHeight="1" thickBot="1" x14ac:dyDescent="0.25">
      <c r="A35" s="151">
        <v>43008</v>
      </c>
      <c r="B35" s="152" t="s">
        <v>49</v>
      </c>
      <c r="C35" s="71"/>
      <c r="D35" s="72"/>
      <c r="E35" s="72"/>
      <c r="F35" s="73"/>
      <c r="G35" s="72" t="str">
        <f t="shared" si="0"/>
        <v xml:space="preserve"> </v>
      </c>
      <c r="H35" s="72"/>
      <c r="I35" s="72"/>
      <c r="J35" s="73"/>
      <c r="K35" s="72"/>
      <c r="L35" s="72"/>
      <c r="M35" s="72"/>
      <c r="N35" s="74"/>
      <c r="O35" s="72"/>
      <c r="P35" s="75"/>
      <c r="Q35" s="151">
        <v>43008</v>
      </c>
      <c r="R35" s="152" t="s">
        <v>49</v>
      </c>
      <c r="S35" s="75"/>
      <c r="T35" s="151">
        <v>43008</v>
      </c>
      <c r="U35" s="152" t="s">
        <v>49</v>
      </c>
      <c r="V35" s="72"/>
      <c r="W35" s="72"/>
      <c r="X35" s="72"/>
      <c r="Y35" s="72"/>
      <c r="Z35" s="72"/>
      <c r="AA35" s="72"/>
      <c r="AB35" s="75"/>
    </row>
    <row r="36" spans="1:28" ht="13.5" thickBot="1" x14ac:dyDescent="0.25">
      <c r="C36" s="77"/>
      <c r="D36" s="77"/>
      <c r="E36" s="77"/>
      <c r="F36" s="77"/>
      <c r="G36" s="77"/>
      <c r="H36" s="77"/>
      <c r="I36" s="77"/>
      <c r="J36" s="77"/>
      <c r="K36" s="78"/>
      <c r="L36" s="78"/>
      <c r="M36" s="78"/>
      <c r="N36" s="77"/>
      <c r="O36" s="78"/>
      <c r="P36" s="78"/>
      <c r="Q36" s="78"/>
      <c r="R36" s="78"/>
      <c r="S36" s="78"/>
      <c r="T36" s="78"/>
      <c r="U36" s="78"/>
    </row>
    <row r="37" spans="1:28" x14ac:dyDescent="0.2">
      <c r="A37" s="186" t="s">
        <v>56</v>
      </c>
      <c r="B37" s="186"/>
      <c r="C37" s="79"/>
      <c r="D37" s="80">
        <f>SUM(D6:D35)</f>
        <v>0</v>
      </c>
      <c r="E37" s="81">
        <f>MAX(E5:E35)</f>
        <v>0</v>
      </c>
      <c r="F37" s="79"/>
      <c r="G37" s="80">
        <f>SUM(G6:G35)</f>
        <v>0</v>
      </c>
      <c r="H37" s="80">
        <f>SUM(H6:H35)</f>
        <v>0</v>
      </c>
      <c r="I37" s="80">
        <f>SUM(I6:I35)</f>
        <v>0</v>
      </c>
      <c r="J37" s="79"/>
      <c r="K37" s="80">
        <f>SUM(K6:K35)</f>
        <v>0</v>
      </c>
      <c r="L37" s="80">
        <f>SUM(L6:L35)</f>
        <v>0</v>
      </c>
      <c r="M37" s="82">
        <f>SUM(M6:M35)</f>
        <v>0</v>
      </c>
      <c r="V37" s="83">
        <f t="shared" ref="V37:AB37" si="1">SUM(V6:V35)</f>
        <v>0</v>
      </c>
      <c r="W37" s="80">
        <f t="shared" si="1"/>
        <v>0</v>
      </c>
      <c r="X37" s="80">
        <f t="shared" si="1"/>
        <v>0</v>
      </c>
      <c r="Y37" s="80">
        <f t="shared" si="1"/>
        <v>0</v>
      </c>
      <c r="Z37" s="80">
        <f t="shared" si="1"/>
        <v>0</v>
      </c>
      <c r="AA37" s="80">
        <f t="shared" si="1"/>
        <v>0</v>
      </c>
      <c r="AB37" s="82">
        <f t="shared" si="1"/>
        <v>0</v>
      </c>
    </row>
    <row r="38" spans="1:28" x14ac:dyDescent="0.2">
      <c r="A38" s="186" t="s">
        <v>57</v>
      </c>
      <c r="B38" s="186"/>
      <c r="C38" s="79"/>
      <c r="D38" s="111"/>
      <c r="E38" s="111"/>
      <c r="F38" s="73"/>
      <c r="G38" s="111"/>
      <c r="H38" s="111"/>
      <c r="I38" s="111"/>
      <c r="J38" s="73"/>
      <c r="K38" s="111"/>
      <c r="L38" s="111"/>
      <c r="M38" s="112"/>
    </row>
  </sheetData>
  <sheetProtection selectLockedCells="1" selectUnlockedCells="1"/>
  <mergeCells count="2">
    <mergeCell ref="A37:B37"/>
    <mergeCell ref="A38:B38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2:AB39"/>
  <sheetViews>
    <sheetView topLeftCell="A41" workbookViewId="0">
      <selection activeCell="D36" sqref="D6:D36"/>
    </sheetView>
  </sheetViews>
  <sheetFormatPr defaultRowHeight="12.75" x14ac:dyDescent="0.2"/>
  <cols>
    <col min="1" max="1" width="8.85546875" style="33" customWidth="1"/>
    <col min="2" max="2" width="6.28515625" style="33" customWidth="1"/>
    <col min="3" max="3" width="1.7109375" style="33" customWidth="1"/>
    <col min="4" max="4" width="7.140625" style="33" customWidth="1"/>
    <col min="5" max="5" width="6.28515625" style="33" customWidth="1"/>
    <col min="6" max="6" width="1.7109375" style="33" customWidth="1"/>
    <col min="7" max="9" width="5.7109375" style="33" customWidth="1"/>
    <col min="10" max="10" width="1.7109375" style="33" customWidth="1"/>
    <col min="11" max="13" width="6.28515625" style="33" customWidth="1"/>
    <col min="14" max="14" width="1.7109375" style="33" customWidth="1"/>
    <col min="15" max="16" width="6.7109375" style="33" customWidth="1"/>
    <col min="17" max="17" width="9" style="33" customWidth="1"/>
    <col min="18" max="18" width="6.28515625" style="33" customWidth="1"/>
    <col min="19" max="19" width="70.7109375" style="33" customWidth="1"/>
    <col min="20" max="20" width="9" style="33" customWidth="1"/>
    <col min="21" max="27" width="6.28515625" style="33" customWidth="1"/>
    <col min="28" max="28" width="7" style="33" customWidth="1"/>
    <col min="29" max="16384" width="9.140625" style="33"/>
  </cols>
  <sheetData>
    <row r="2" spans="1:28" ht="18.75" x14ac:dyDescent="0.2">
      <c r="A2" s="34" t="s">
        <v>30</v>
      </c>
      <c r="D2" s="35">
        <v>2017</v>
      </c>
      <c r="E2"/>
      <c r="Q2" s="34" t="s">
        <v>30</v>
      </c>
      <c r="S2" s="34">
        <v>2017</v>
      </c>
      <c r="T2" s="34" t="s">
        <v>30</v>
      </c>
      <c r="X2" s="86">
        <v>2017</v>
      </c>
    </row>
    <row r="3" spans="1:28" ht="12.75" customHeight="1" x14ac:dyDescent="0.2">
      <c r="A3" s="37"/>
      <c r="Q3" s="37"/>
      <c r="T3" s="37"/>
    </row>
    <row r="4" spans="1:28" s="55" customFormat="1" ht="42" x14ac:dyDescent="0.2">
      <c r="A4" s="38" t="s">
        <v>9</v>
      </c>
      <c r="B4" s="39" t="s">
        <v>31</v>
      </c>
      <c r="C4" s="40"/>
      <c r="D4" s="41" t="s">
        <v>32</v>
      </c>
      <c r="E4" s="41" t="s">
        <v>33</v>
      </c>
      <c r="F4" s="42"/>
      <c r="G4" s="41" t="s">
        <v>34</v>
      </c>
      <c r="H4" s="41" t="s">
        <v>35</v>
      </c>
      <c r="I4" s="41" t="s">
        <v>36</v>
      </c>
      <c r="J4" s="42"/>
      <c r="K4" s="41" t="s">
        <v>116</v>
      </c>
      <c r="L4" s="41" t="s">
        <v>118</v>
      </c>
      <c r="M4" s="41" t="s">
        <v>117</v>
      </c>
      <c r="N4" s="43"/>
      <c r="O4" s="41" t="s">
        <v>37</v>
      </c>
      <c r="P4" s="44" t="s">
        <v>38</v>
      </c>
      <c r="Q4" s="38" t="s">
        <v>9</v>
      </c>
      <c r="R4" s="39" t="s">
        <v>31</v>
      </c>
      <c r="S4" s="45" t="s">
        <v>39</v>
      </c>
      <c r="T4" s="38" t="s">
        <v>9</v>
      </c>
      <c r="U4" s="39" t="s">
        <v>31</v>
      </c>
      <c r="V4" s="41" t="s">
        <v>40</v>
      </c>
      <c r="W4" s="41" t="s">
        <v>41</v>
      </c>
      <c r="X4" s="41" t="s">
        <v>42</v>
      </c>
      <c r="Y4" s="41" t="s">
        <v>43</v>
      </c>
      <c r="Z4" s="41" t="s">
        <v>44</v>
      </c>
      <c r="AA4" s="41" t="s">
        <v>45</v>
      </c>
      <c r="AB4" s="46" t="s">
        <v>46</v>
      </c>
    </row>
    <row r="5" spans="1:28" s="55" customFormat="1" ht="13.5" thickBot="1" x14ac:dyDescent="0.25">
      <c r="A5" s="33"/>
      <c r="B5" s="33"/>
      <c r="C5" s="49"/>
      <c r="D5" s="49"/>
      <c r="E5" s="49"/>
      <c r="F5" s="49"/>
      <c r="G5" s="50"/>
      <c r="H5" s="50"/>
      <c r="I5" s="50"/>
      <c r="J5" s="50"/>
      <c r="K5" s="51"/>
      <c r="L5" s="51"/>
      <c r="M5" s="51"/>
      <c r="N5" s="50"/>
      <c r="O5" s="52"/>
      <c r="P5" s="52"/>
      <c r="Q5" s="48"/>
      <c r="R5" s="48"/>
      <c r="S5" s="52"/>
      <c r="T5" s="48"/>
      <c r="U5" s="48"/>
      <c r="V5" s="53"/>
      <c r="W5" s="53"/>
      <c r="X5" s="54"/>
      <c r="Y5" s="53"/>
      <c r="Z5" s="53"/>
      <c r="AA5" s="54"/>
      <c r="AB5" s="54"/>
    </row>
    <row r="6" spans="1:28" s="55" customFormat="1" ht="16.899999999999999" customHeight="1" x14ac:dyDescent="0.2">
      <c r="A6" s="172">
        <v>43009</v>
      </c>
      <c r="B6" s="173" t="s">
        <v>50</v>
      </c>
      <c r="C6" s="57"/>
      <c r="D6" s="58"/>
      <c r="E6" s="58"/>
      <c r="F6" s="59"/>
      <c r="G6" s="58" t="str">
        <f>IF((V6+W6+X6+Y6+Z6+AA6+AB6)&gt;0,1," ")</f>
        <v xml:space="preserve"> </v>
      </c>
      <c r="H6" s="58"/>
      <c r="I6" s="58"/>
      <c r="J6" s="59"/>
      <c r="K6" s="58"/>
      <c r="L6" s="58"/>
      <c r="M6" s="58"/>
      <c r="N6" s="60"/>
      <c r="O6" s="58"/>
      <c r="P6" s="61"/>
      <c r="Q6" s="172">
        <v>43009</v>
      </c>
      <c r="R6" s="173" t="s">
        <v>50</v>
      </c>
      <c r="S6" s="61"/>
      <c r="T6" s="172">
        <v>43009</v>
      </c>
      <c r="U6" s="173" t="s">
        <v>50</v>
      </c>
      <c r="V6" s="58"/>
      <c r="W6" s="58"/>
      <c r="X6" s="58"/>
      <c r="Y6" s="58"/>
      <c r="Z6" s="58"/>
      <c r="AA6" s="58"/>
      <c r="AB6" s="61"/>
    </row>
    <row r="7" spans="1:28" s="55" customFormat="1" ht="16.899999999999999" customHeight="1" x14ac:dyDescent="0.2">
      <c r="A7" s="109">
        <v>43010</v>
      </c>
      <c r="B7" s="148" t="s">
        <v>51</v>
      </c>
      <c r="C7" s="62"/>
      <c r="D7" s="63"/>
      <c r="E7" s="63"/>
      <c r="F7" s="64"/>
      <c r="G7" s="63" t="str">
        <f t="shared" ref="G7:G36" si="0">IF((V7+W7+X7+Y7+Z7+AA7+AB7)&gt;0,1," ")</f>
        <v xml:space="preserve"> </v>
      </c>
      <c r="H7" s="63"/>
      <c r="I7" s="63"/>
      <c r="J7" s="64"/>
      <c r="K7" s="63"/>
      <c r="L7" s="63"/>
      <c r="M7" s="63"/>
      <c r="N7" s="65"/>
      <c r="O7" s="63"/>
      <c r="P7" s="66"/>
      <c r="Q7" s="109">
        <v>43010</v>
      </c>
      <c r="R7" s="148" t="s">
        <v>51</v>
      </c>
      <c r="S7" s="66"/>
      <c r="T7" s="109">
        <v>43010</v>
      </c>
      <c r="U7" s="148" t="s">
        <v>51</v>
      </c>
      <c r="V7" s="63"/>
      <c r="W7" s="63"/>
      <c r="X7" s="63"/>
      <c r="Y7" s="63"/>
      <c r="Z7" s="63"/>
      <c r="AA7" s="63"/>
      <c r="AB7" s="66"/>
    </row>
    <row r="8" spans="1:28" ht="16.899999999999999" customHeight="1" x14ac:dyDescent="0.2">
      <c r="A8" s="109">
        <v>43011</v>
      </c>
      <c r="B8" s="148" t="s">
        <v>52</v>
      </c>
      <c r="C8" s="62"/>
      <c r="D8" s="63"/>
      <c r="E8" s="63"/>
      <c r="F8" s="64"/>
      <c r="G8" s="63" t="str">
        <f t="shared" si="0"/>
        <v xml:space="preserve"> </v>
      </c>
      <c r="H8" s="63"/>
      <c r="I8" s="63"/>
      <c r="J8" s="64"/>
      <c r="K8" s="63"/>
      <c r="L8" s="63"/>
      <c r="M8" s="63"/>
      <c r="N8" s="65"/>
      <c r="O8" s="63"/>
      <c r="P8" s="66"/>
      <c r="Q8" s="109">
        <v>43011</v>
      </c>
      <c r="R8" s="148" t="s">
        <v>52</v>
      </c>
      <c r="S8" s="66"/>
      <c r="T8" s="109">
        <v>43011</v>
      </c>
      <c r="U8" s="148" t="s">
        <v>52</v>
      </c>
      <c r="V8" s="63"/>
      <c r="W8" s="63"/>
      <c r="X8" s="63"/>
      <c r="Y8" s="63"/>
      <c r="Z8" s="63"/>
      <c r="AA8" s="63"/>
      <c r="AB8" s="66"/>
    </row>
    <row r="9" spans="1:28" ht="16.899999999999999" customHeight="1" x14ac:dyDescent="0.2">
      <c r="A9" s="109">
        <v>43012</v>
      </c>
      <c r="B9" s="148" t="s">
        <v>53</v>
      </c>
      <c r="C9" s="62"/>
      <c r="D9" s="63"/>
      <c r="E9" s="63"/>
      <c r="F9" s="64"/>
      <c r="G9" s="63" t="str">
        <f t="shared" si="0"/>
        <v xml:space="preserve"> </v>
      </c>
      <c r="H9" s="63"/>
      <c r="I9" s="63"/>
      <c r="J9" s="64"/>
      <c r="K9" s="63"/>
      <c r="L9" s="63"/>
      <c r="M9" s="63"/>
      <c r="N9" s="65"/>
      <c r="O9" s="63"/>
      <c r="P9" s="66"/>
      <c r="Q9" s="109">
        <v>43012</v>
      </c>
      <c r="R9" s="148" t="s">
        <v>53</v>
      </c>
      <c r="S9" s="66"/>
      <c r="T9" s="109">
        <v>43012</v>
      </c>
      <c r="U9" s="148" t="s">
        <v>53</v>
      </c>
      <c r="V9" s="63"/>
      <c r="W9" s="63"/>
      <c r="X9" s="63"/>
      <c r="Y9" s="63"/>
      <c r="Z9" s="63"/>
      <c r="AA9" s="63"/>
      <c r="AB9" s="66"/>
    </row>
    <row r="10" spans="1:28" ht="16.899999999999999" customHeight="1" x14ac:dyDescent="0.2">
      <c r="A10" s="109">
        <v>43013</v>
      </c>
      <c r="B10" s="148" t="s">
        <v>47</v>
      </c>
      <c r="C10" s="62"/>
      <c r="D10" s="63"/>
      <c r="E10" s="63"/>
      <c r="F10" s="64"/>
      <c r="G10" s="63" t="str">
        <f t="shared" si="0"/>
        <v xml:space="preserve"> </v>
      </c>
      <c r="H10" s="63"/>
      <c r="I10" s="63"/>
      <c r="J10" s="64"/>
      <c r="K10" s="63"/>
      <c r="L10" s="63"/>
      <c r="M10" s="63"/>
      <c r="N10" s="65"/>
      <c r="O10" s="63"/>
      <c r="P10" s="66"/>
      <c r="Q10" s="109">
        <v>43013</v>
      </c>
      <c r="R10" s="148" t="s">
        <v>47</v>
      </c>
      <c r="S10" s="66"/>
      <c r="T10" s="109">
        <v>43013</v>
      </c>
      <c r="U10" s="148" t="s">
        <v>47</v>
      </c>
      <c r="V10" s="63"/>
      <c r="W10" s="63"/>
      <c r="X10" s="63"/>
      <c r="Y10" s="63"/>
      <c r="Z10" s="63"/>
      <c r="AA10" s="63"/>
      <c r="AB10" s="66"/>
    </row>
    <row r="11" spans="1:28" ht="16.899999999999999" customHeight="1" x14ac:dyDescent="0.2">
      <c r="A11" s="109">
        <v>43014</v>
      </c>
      <c r="B11" s="148" t="s">
        <v>48</v>
      </c>
      <c r="C11" s="62"/>
      <c r="D11" s="63"/>
      <c r="E11" s="63"/>
      <c r="F11" s="64"/>
      <c r="G11" s="63" t="str">
        <f t="shared" si="0"/>
        <v xml:space="preserve"> </v>
      </c>
      <c r="H11" s="63"/>
      <c r="I11" s="69"/>
      <c r="J11" s="64"/>
      <c r="K11" s="63"/>
      <c r="L11" s="63"/>
      <c r="M11" s="63"/>
      <c r="N11" s="65"/>
      <c r="O11" s="63"/>
      <c r="P11" s="66"/>
      <c r="Q11" s="109">
        <v>43014</v>
      </c>
      <c r="R11" s="148" t="s">
        <v>48</v>
      </c>
      <c r="S11" s="66"/>
      <c r="T11" s="109">
        <v>43014</v>
      </c>
      <c r="U11" s="148" t="s">
        <v>48</v>
      </c>
      <c r="V11" s="63"/>
      <c r="W11" s="63"/>
      <c r="X11" s="63"/>
      <c r="Y11" s="63"/>
      <c r="Z11" s="63"/>
      <c r="AA11" s="63"/>
      <c r="AB11" s="66"/>
    </row>
    <row r="12" spans="1:28" ht="16.899999999999999" customHeight="1" x14ac:dyDescent="0.2">
      <c r="A12" s="100">
        <v>43015</v>
      </c>
      <c r="B12" s="149" t="s">
        <v>49</v>
      </c>
      <c r="C12" s="62"/>
      <c r="D12" s="63"/>
      <c r="E12" s="63"/>
      <c r="F12" s="64"/>
      <c r="G12" s="63" t="str">
        <f t="shared" si="0"/>
        <v xml:space="preserve"> </v>
      </c>
      <c r="H12" s="63"/>
      <c r="I12" s="69"/>
      <c r="J12" s="64"/>
      <c r="K12" s="63"/>
      <c r="L12" s="63"/>
      <c r="M12" s="63"/>
      <c r="N12" s="65"/>
      <c r="O12" s="63"/>
      <c r="P12" s="66"/>
      <c r="Q12" s="100">
        <v>43015</v>
      </c>
      <c r="R12" s="149" t="s">
        <v>49</v>
      </c>
      <c r="S12" s="66"/>
      <c r="T12" s="100">
        <v>43015</v>
      </c>
      <c r="U12" s="149" t="s">
        <v>49</v>
      </c>
      <c r="V12" s="63"/>
      <c r="W12" s="63"/>
      <c r="X12" s="63"/>
      <c r="Y12" s="63"/>
      <c r="Z12" s="63"/>
      <c r="AA12" s="63"/>
      <c r="AB12" s="66"/>
    </row>
    <row r="13" spans="1:28" ht="16.899999999999999" customHeight="1" x14ac:dyDescent="0.2">
      <c r="A13" s="92">
        <v>43016</v>
      </c>
      <c r="B13" s="150" t="s">
        <v>50</v>
      </c>
      <c r="C13" s="62"/>
      <c r="D13" s="63"/>
      <c r="E13" s="63"/>
      <c r="F13" s="64"/>
      <c r="G13" s="63" t="str">
        <f t="shared" si="0"/>
        <v xml:space="preserve"> </v>
      </c>
      <c r="H13" s="63"/>
      <c r="I13" s="69"/>
      <c r="J13" s="64"/>
      <c r="K13" s="63"/>
      <c r="L13" s="63"/>
      <c r="M13" s="63"/>
      <c r="N13" s="65"/>
      <c r="O13" s="63"/>
      <c r="P13" s="66"/>
      <c r="Q13" s="92">
        <v>43016</v>
      </c>
      <c r="R13" s="150" t="s">
        <v>50</v>
      </c>
      <c r="S13" s="66"/>
      <c r="T13" s="92">
        <v>43016</v>
      </c>
      <c r="U13" s="150" t="s">
        <v>50</v>
      </c>
      <c r="V13" s="63"/>
      <c r="W13" s="63"/>
      <c r="X13" s="63"/>
      <c r="Y13" s="63"/>
      <c r="Z13" s="63"/>
      <c r="AA13" s="63"/>
      <c r="AB13" s="66"/>
    </row>
    <row r="14" spans="1:28" ht="16.899999999999999" customHeight="1" x14ac:dyDescent="0.2">
      <c r="A14" s="109">
        <v>43017</v>
      </c>
      <c r="B14" s="148" t="s">
        <v>51</v>
      </c>
      <c r="C14" s="62"/>
      <c r="D14" s="63"/>
      <c r="E14" s="63"/>
      <c r="F14" s="64"/>
      <c r="G14" s="63" t="str">
        <f t="shared" si="0"/>
        <v xml:space="preserve"> </v>
      </c>
      <c r="H14" s="63"/>
      <c r="I14" s="69"/>
      <c r="J14" s="64"/>
      <c r="K14" s="63"/>
      <c r="L14" s="63"/>
      <c r="M14" s="63"/>
      <c r="N14" s="65"/>
      <c r="O14" s="63"/>
      <c r="P14" s="66"/>
      <c r="Q14" s="109">
        <v>43017</v>
      </c>
      <c r="R14" s="148" t="s">
        <v>51</v>
      </c>
      <c r="S14" s="66"/>
      <c r="T14" s="109">
        <v>43017</v>
      </c>
      <c r="U14" s="148" t="s">
        <v>51</v>
      </c>
      <c r="V14" s="63"/>
      <c r="W14" s="63"/>
      <c r="X14" s="63"/>
      <c r="Y14" s="63"/>
      <c r="Z14" s="63"/>
      <c r="AA14" s="63"/>
      <c r="AB14" s="66"/>
    </row>
    <row r="15" spans="1:28" ht="16.899999999999999" customHeight="1" x14ac:dyDescent="0.2">
      <c r="A15" s="109">
        <v>43018</v>
      </c>
      <c r="B15" s="148" t="s">
        <v>52</v>
      </c>
      <c r="C15" s="62"/>
      <c r="D15" s="63"/>
      <c r="E15" s="63"/>
      <c r="F15" s="64"/>
      <c r="G15" s="63" t="str">
        <f t="shared" si="0"/>
        <v xml:space="preserve"> </v>
      </c>
      <c r="H15" s="63"/>
      <c r="I15" s="63"/>
      <c r="J15" s="64"/>
      <c r="K15" s="63"/>
      <c r="L15" s="63"/>
      <c r="M15" s="63"/>
      <c r="N15" s="65"/>
      <c r="O15" s="63"/>
      <c r="P15" s="66"/>
      <c r="Q15" s="109">
        <v>43018</v>
      </c>
      <c r="R15" s="148" t="s">
        <v>52</v>
      </c>
      <c r="S15" s="66"/>
      <c r="T15" s="109">
        <v>43018</v>
      </c>
      <c r="U15" s="148" t="s">
        <v>52</v>
      </c>
      <c r="V15" s="63"/>
      <c r="W15" s="63"/>
      <c r="X15" s="63"/>
      <c r="Y15" s="63"/>
      <c r="Z15" s="63"/>
      <c r="AA15" s="63"/>
      <c r="AB15" s="66"/>
    </row>
    <row r="16" spans="1:28" ht="16.899999999999999" customHeight="1" x14ac:dyDescent="0.2">
      <c r="A16" s="109">
        <v>43019</v>
      </c>
      <c r="B16" s="148" t="s">
        <v>53</v>
      </c>
      <c r="C16" s="62"/>
      <c r="D16" s="63"/>
      <c r="E16" s="63"/>
      <c r="F16" s="64"/>
      <c r="G16" s="63" t="str">
        <f t="shared" si="0"/>
        <v xml:space="preserve"> </v>
      </c>
      <c r="H16" s="63"/>
      <c r="I16" s="63"/>
      <c r="J16" s="64"/>
      <c r="K16" s="63"/>
      <c r="L16" s="63"/>
      <c r="M16" s="63"/>
      <c r="N16" s="65"/>
      <c r="O16" s="63"/>
      <c r="P16" s="66"/>
      <c r="Q16" s="109">
        <v>43019</v>
      </c>
      <c r="R16" s="148" t="s">
        <v>53</v>
      </c>
      <c r="S16" s="66"/>
      <c r="T16" s="109">
        <v>43019</v>
      </c>
      <c r="U16" s="148" t="s">
        <v>53</v>
      </c>
      <c r="V16" s="63"/>
      <c r="W16" s="63"/>
      <c r="X16" s="63"/>
      <c r="Y16" s="63"/>
      <c r="Z16" s="63"/>
      <c r="AA16" s="63"/>
      <c r="AB16" s="66"/>
    </row>
    <row r="17" spans="1:28" ht="16.899999999999999" customHeight="1" x14ac:dyDescent="0.2">
      <c r="A17" s="109">
        <v>43020</v>
      </c>
      <c r="B17" s="148" t="s">
        <v>47</v>
      </c>
      <c r="C17" s="62"/>
      <c r="D17" s="63"/>
      <c r="E17" s="63"/>
      <c r="F17" s="64"/>
      <c r="G17" s="63" t="str">
        <f t="shared" si="0"/>
        <v xml:space="preserve"> </v>
      </c>
      <c r="H17" s="63"/>
      <c r="I17" s="63"/>
      <c r="J17" s="64"/>
      <c r="K17" s="63"/>
      <c r="L17" s="63"/>
      <c r="M17" s="63"/>
      <c r="N17" s="65"/>
      <c r="O17" s="63"/>
      <c r="P17" s="66"/>
      <c r="Q17" s="109">
        <v>43020</v>
      </c>
      <c r="R17" s="148" t="s">
        <v>47</v>
      </c>
      <c r="S17" s="66"/>
      <c r="T17" s="109">
        <v>43020</v>
      </c>
      <c r="U17" s="148" t="s">
        <v>47</v>
      </c>
      <c r="V17" s="63"/>
      <c r="W17" s="63"/>
      <c r="X17" s="63"/>
      <c r="Y17" s="63"/>
      <c r="Z17" s="63"/>
      <c r="AA17" s="63"/>
      <c r="AB17" s="66"/>
    </row>
    <row r="18" spans="1:28" ht="16.899999999999999" customHeight="1" x14ac:dyDescent="0.2">
      <c r="A18" s="109">
        <v>43021</v>
      </c>
      <c r="B18" s="148" t="s">
        <v>48</v>
      </c>
      <c r="C18" s="62"/>
      <c r="D18" s="63"/>
      <c r="E18" s="63"/>
      <c r="F18" s="64"/>
      <c r="G18" s="63" t="str">
        <f t="shared" si="0"/>
        <v xml:space="preserve"> </v>
      </c>
      <c r="H18" s="63"/>
      <c r="I18" s="63"/>
      <c r="J18" s="64"/>
      <c r="K18" s="63"/>
      <c r="L18" s="63"/>
      <c r="M18" s="63"/>
      <c r="N18" s="65"/>
      <c r="O18" s="63"/>
      <c r="P18" s="66"/>
      <c r="Q18" s="109">
        <v>43021</v>
      </c>
      <c r="R18" s="148" t="s">
        <v>48</v>
      </c>
      <c r="S18" s="66"/>
      <c r="T18" s="109">
        <v>43021</v>
      </c>
      <c r="U18" s="148" t="s">
        <v>48</v>
      </c>
      <c r="V18" s="63"/>
      <c r="W18" s="63"/>
      <c r="X18" s="63"/>
      <c r="Y18" s="63"/>
      <c r="Z18" s="63"/>
      <c r="AA18" s="63"/>
      <c r="AB18" s="66"/>
    </row>
    <row r="19" spans="1:28" ht="16.899999999999999" customHeight="1" x14ac:dyDescent="0.2">
      <c r="A19" s="100">
        <v>43022</v>
      </c>
      <c r="B19" s="149" t="s">
        <v>49</v>
      </c>
      <c r="C19" s="62"/>
      <c r="D19" s="63"/>
      <c r="E19" s="63"/>
      <c r="F19" s="64"/>
      <c r="G19" s="63" t="str">
        <f t="shared" si="0"/>
        <v xml:space="preserve"> </v>
      </c>
      <c r="H19" s="63"/>
      <c r="I19" s="63"/>
      <c r="J19" s="64"/>
      <c r="K19" s="63"/>
      <c r="L19" s="63"/>
      <c r="M19" s="63"/>
      <c r="N19" s="65"/>
      <c r="O19" s="63"/>
      <c r="P19" s="66"/>
      <c r="Q19" s="100">
        <v>43022</v>
      </c>
      <c r="R19" s="149" t="s">
        <v>49</v>
      </c>
      <c r="S19" s="66"/>
      <c r="T19" s="100">
        <v>43022</v>
      </c>
      <c r="U19" s="149" t="s">
        <v>49</v>
      </c>
      <c r="V19" s="63"/>
      <c r="W19" s="63"/>
      <c r="X19" s="63"/>
      <c r="Y19" s="63"/>
      <c r="Z19" s="63"/>
      <c r="AA19" s="63"/>
      <c r="AB19" s="66"/>
    </row>
    <row r="20" spans="1:28" ht="16.899999999999999" customHeight="1" x14ac:dyDescent="0.2">
      <c r="A20" s="92">
        <v>43023</v>
      </c>
      <c r="B20" s="150" t="s">
        <v>50</v>
      </c>
      <c r="C20" s="62"/>
      <c r="D20" s="63"/>
      <c r="E20" s="63"/>
      <c r="F20" s="64"/>
      <c r="G20" s="63" t="str">
        <f t="shared" si="0"/>
        <v xml:space="preserve"> </v>
      </c>
      <c r="H20" s="63"/>
      <c r="I20" s="63"/>
      <c r="J20" s="64"/>
      <c r="K20" s="63"/>
      <c r="L20" s="63"/>
      <c r="M20" s="63"/>
      <c r="N20" s="65"/>
      <c r="O20" s="63"/>
      <c r="P20" s="66"/>
      <c r="Q20" s="92">
        <v>43023</v>
      </c>
      <c r="R20" s="150" t="s">
        <v>50</v>
      </c>
      <c r="S20" s="66"/>
      <c r="T20" s="92">
        <v>43023</v>
      </c>
      <c r="U20" s="150" t="s">
        <v>50</v>
      </c>
      <c r="V20" s="63"/>
      <c r="W20" s="63"/>
      <c r="X20" s="63"/>
      <c r="Y20" s="63"/>
      <c r="Z20" s="63"/>
      <c r="AA20" s="63"/>
      <c r="AB20" s="66"/>
    </row>
    <row r="21" spans="1:28" ht="16.899999999999999" customHeight="1" x14ac:dyDescent="0.2">
      <c r="A21" s="109">
        <v>43024</v>
      </c>
      <c r="B21" s="148" t="s">
        <v>51</v>
      </c>
      <c r="C21" s="62"/>
      <c r="D21" s="63"/>
      <c r="E21" s="63"/>
      <c r="F21" s="64"/>
      <c r="G21" s="63" t="str">
        <f t="shared" si="0"/>
        <v xml:space="preserve"> </v>
      </c>
      <c r="H21" s="63"/>
      <c r="I21" s="63"/>
      <c r="J21" s="64"/>
      <c r="K21" s="63"/>
      <c r="L21" s="63"/>
      <c r="M21" s="63"/>
      <c r="N21" s="65"/>
      <c r="O21" s="63"/>
      <c r="P21" s="66"/>
      <c r="Q21" s="109">
        <v>43024</v>
      </c>
      <c r="R21" s="148" t="s">
        <v>51</v>
      </c>
      <c r="S21" s="66"/>
      <c r="T21" s="109">
        <v>43024</v>
      </c>
      <c r="U21" s="148" t="s">
        <v>51</v>
      </c>
      <c r="V21" s="63"/>
      <c r="W21" s="63"/>
      <c r="X21" s="63"/>
      <c r="Y21" s="63"/>
      <c r="Z21" s="63"/>
      <c r="AA21" s="63"/>
      <c r="AB21" s="66"/>
    </row>
    <row r="22" spans="1:28" ht="16.899999999999999" customHeight="1" x14ac:dyDescent="0.2">
      <c r="A22" s="109">
        <v>43025</v>
      </c>
      <c r="B22" s="148" t="s">
        <v>52</v>
      </c>
      <c r="C22" s="62"/>
      <c r="D22" s="63"/>
      <c r="E22" s="63"/>
      <c r="F22" s="64"/>
      <c r="G22" s="63" t="str">
        <f t="shared" si="0"/>
        <v xml:space="preserve"> </v>
      </c>
      <c r="H22" s="63"/>
      <c r="I22" s="63"/>
      <c r="J22" s="64"/>
      <c r="K22" s="63"/>
      <c r="L22" s="63"/>
      <c r="M22" s="63"/>
      <c r="N22" s="65"/>
      <c r="O22" s="63"/>
      <c r="P22" s="66"/>
      <c r="Q22" s="109">
        <v>43025</v>
      </c>
      <c r="R22" s="148" t="s">
        <v>52</v>
      </c>
      <c r="S22" s="66"/>
      <c r="T22" s="109">
        <v>43025</v>
      </c>
      <c r="U22" s="148" t="s">
        <v>52</v>
      </c>
      <c r="V22" s="63"/>
      <c r="W22" s="63"/>
      <c r="X22" s="63"/>
      <c r="Y22" s="63"/>
      <c r="Z22" s="63"/>
      <c r="AA22" s="63"/>
      <c r="AB22" s="66"/>
    </row>
    <row r="23" spans="1:28" ht="16.899999999999999" customHeight="1" x14ac:dyDescent="0.2">
      <c r="A23" s="109">
        <v>43026</v>
      </c>
      <c r="B23" s="148" t="s">
        <v>53</v>
      </c>
      <c r="C23" s="62"/>
      <c r="D23" s="63"/>
      <c r="E23" s="63"/>
      <c r="F23" s="64"/>
      <c r="G23" s="63" t="str">
        <f t="shared" si="0"/>
        <v xml:space="preserve"> </v>
      </c>
      <c r="H23" s="63"/>
      <c r="I23" s="63"/>
      <c r="J23" s="64"/>
      <c r="K23" s="63"/>
      <c r="L23" s="63"/>
      <c r="M23" s="63"/>
      <c r="N23" s="65"/>
      <c r="O23" s="63"/>
      <c r="P23" s="66"/>
      <c r="Q23" s="109">
        <v>43026</v>
      </c>
      <c r="R23" s="148" t="s">
        <v>53</v>
      </c>
      <c r="S23" s="66"/>
      <c r="T23" s="109">
        <v>43026</v>
      </c>
      <c r="U23" s="148" t="s">
        <v>53</v>
      </c>
      <c r="V23" s="63"/>
      <c r="W23" s="63"/>
      <c r="X23" s="63"/>
      <c r="Y23" s="63"/>
      <c r="Z23" s="63"/>
      <c r="AA23" s="63"/>
      <c r="AB23" s="66"/>
    </row>
    <row r="24" spans="1:28" ht="16.899999999999999" customHeight="1" x14ac:dyDescent="0.2">
      <c r="A24" s="109">
        <v>43027</v>
      </c>
      <c r="B24" s="148" t="s">
        <v>47</v>
      </c>
      <c r="C24" s="62"/>
      <c r="D24" s="63"/>
      <c r="E24" s="63"/>
      <c r="F24" s="64"/>
      <c r="G24" s="63" t="str">
        <f t="shared" si="0"/>
        <v xml:space="preserve"> </v>
      </c>
      <c r="H24" s="63"/>
      <c r="I24" s="63"/>
      <c r="J24" s="64"/>
      <c r="K24" s="63"/>
      <c r="L24" s="63"/>
      <c r="M24" s="63"/>
      <c r="N24" s="65"/>
      <c r="O24" s="63"/>
      <c r="P24" s="66"/>
      <c r="Q24" s="109">
        <v>43027</v>
      </c>
      <c r="R24" s="148" t="s">
        <v>47</v>
      </c>
      <c r="S24" s="66"/>
      <c r="T24" s="109">
        <v>43027</v>
      </c>
      <c r="U24" s="148" t="s">
        <v>47</v>
      </c>
      <c r="V24" s="63"/>
      <c r="W24" s="63"/>
      <c r="X24" s="63"/>
      <c r="Y24" s="63"/>
      <c r="Z24" s="63"/>
      <c r="AA24" s="63"/>
      <c r="AB24" s="66"/>
    </row>
    <row r="25" spans="1:28" ht="16.899999999999999" customHeight="1" x14ac:dyDescent="0.2">
      <c r="A25" s="109">
        <v>43028</v>
      </c>
      <c r="B25" s="148" t="s">
        <v>48</v>
      </c>
      <c r="C25" s="62"/>
      <c r="D25" s="63"/>
      <c r="E25" s="63"/>
      <c r="F25" s="64"/>
      <c r="G25" s="63" t="str">
        <f t="shared" si="0"/>
        <v xml:space="preserve"> </v>
      </c>
      <c r="H25" s="63"/>
      <c r="I25" s="63"/>
      <c r="J25" s="64"/>
      <c r="K25" s="63"/>
      <c r="L25" s="63"/>
      <c r="M25" s="63"/>
      <c r="N25" s="65"/>
      <c r="O25" s="63"/>
      <c r="P25" s="66"/>
      <c r="Q25" s="109">
        <v>43028</v>
      </c>
      <c r="R25" s="148" t="s">
        <v>48</v>
      </c>
      <c r="S25" s="66"/>
      <c r="T25" s="109">
        <v>43028</v>
      </c>
      <c r="U25" s="148" t="s">
        <v>48</v>
      </c>
      <c r="V25" s="63"/>
      <c r="W25" s="63"/>
      <c r="X25" s="63"/>
      <c r="Y25" s="63"/>
      <c r="Z25" s="63"/>
      <c r="AA25" s="63"/>
      <c r="AB25" s="66"/>
    </row>
    <row r="26" spans="1:28" ht="16.899999999999999" customHeight="1" x14ac:dyDescent="0.2">
      <c r="A26" s="100">
        <v>43029</v>
      </c>
      <c r="B26" s="149" t="s">
        <v>49</v>
      </c>
      <c r="C26" s="62"/>
      <c r="D26" s="63"/>
      <c r="E26" s="63"/>
      <c r="F26" s="64"/>
      <c r="G26" s="63" t="str">
        <f t="shared" si="0"/>
        <v xml:space="preserve"> </v>
      </c>
      <c r="H26" s="63"/>
      <c r="I26" s="63"/>
      <c r="J26" s="64"/>
      <c r="K26" s="63"/>
      <c r="L26" s="63"/>
      <c r="M26" s="63"/>
      <c r="N26" s="65"/>
      <c r="O26" s="63"/>
      <c r="P26" s="66"/>
      <c r="Q26" s="100">
        <v>43029</v>
      </c>
      <c r="R26" s="149" t="s">
        <v>49</v>
      </c>
      <c r="S26" s="66"/>
      <c r="T26" s="100">
        <v>43029</v>
      </c>
      <c r="U26" s="149" t="s">
        <v>49</v>
      </c>
      <c r="V26" s="63"/>
      <c r="W26" s="63"/>
      <c r="X26" s="63"/>
      <c r="Y26" s="63"/>
      <c r="Z26" s="63"/>
      <c r="AA26" s="63"/>
      <c r="AB26" s="66"/>
    </row>
    <row r="27" spans="1:28" ht="16.899999999999999" customHeight="1" x14ac:dyDescent="0.2">
      <c r="A27" s="92">
        <v>43030</v>
      </c>
      <c r="B27" s="150" t="s">
        <v>50</v>
      </c>
      <c r="C27" s="62"/>
      <c r="D27" s="63"/>
      <c r="E27" s="63"/>
      <c r="F27" s="64"/>
      <c r="G27" s="63" t="str">
        <f t="shared" si="0"/>
        <v xml:space="preserve"> </v>
      </c>
      <c r="H27" s="63"/>
      <c r="I27" s="63"/>
      <c r="J27" s="64"/>
      <c r="K27" s="63"/>
      <c r="L27" s="63"/>
      <c r="M27" s="63"/>
      <c r="N27" s="65"/>
      <c r="O27" s="63"/>
      <c r="P27" s="66"/>
      <c r="Q27" s="92">
        <v>43030</v>
      </c>
      <c r="R27" s="150" t="s">
        <v>50</v>
      </c>
      <c r="S27" s="66"/>
      <c r="T27" s="92">
        <v>43030</v>
      </c>
      <c r="U27" s="150" t="s">
        <v>50</v>
      </c>
      <c r="V27" s="63"/>
      <c r="W27" s="63"/>
      <c r="X27" s="63"/>
      <c r="Y27" s="63"/>
      <c r="Z27" s="63"/>
      <c r="AA27" s="63"/>
      <c r="AB27" s="66"/>
    </row>
    <row r="28" spans="1:28" ht="16.899999999999999" customHeight="1" x14ac:dyDescent="0.2">
      <c r="A28" s="109">
        <v>43031</v>
      </c>
      <c r="B28" s="148" t="s">
        <v>51</v>
      </c>
      <c r="C28" s="62"/>
      <c r="D28" s="63"/>
      <c r="E28" s="63"/>
      <c r="F28" s="64"/>
      <c r="G28" s="63" t="str">
        <f t="shared" si="0"/>
        <v xml:space="preserve"> </v>
      </c>
      <c r="H28" s="63"/>
      <c r="I28" s="63"/>
      <c r="J28" s="64"/>
      <c r="K28" s="63"/>
      <c r="L28" s="63"/>
      <c r="M28" s="63"/>
      <c r="N28" s="65"/>
      <c r="O28" s="63"/>
      <c r="P28" s="66"/>
      <c r="Q28" s="109">
        <v>43031</v>
      </c>
      <c r="R28" s="148" t="s">
        <v>51</v>
      </c>
      <c r="S28" s="66"/>
      <c r="T28" s="109">
        <v>43031</v>
      </c>
      <c r="U28" s="148" t="s">
        <v>51</v>
      </c>
      <c r="V28" s="63"/>
      <c r="W28" s="63"/>
      <c r="X28" s="63"/>
      <c r="Y28" s="63"/>
      <c r="Z28" s="63"/>
      <c r="AA28" s="63"/>
      <c r="AB28" s="66"/>
    </row>
    <row r="29" spans="1:28" ht="16.899999999999999" customHeight="1" x14ac:dyDescent="0.2">
      <c r="A29" s="109">
        <v>43032</v>
      </c>
      <c r="B29" s="148" t="s">
        <v>52</v>
      </c>
      <c r="C29" s="62"/>
      <c r="D29" s="63"/>
      <c r="E29" s="63"/>
      <c r="F29" s="64"/>
      <c r="G29" s="63" t="str">
        <f t="shared" si="0"/>
        <v xml:space="preserve"> </v>
      </c>
      <c r="H29" s="63"/>
      <c r="I29" s="63"/>
      <c r="J29" s="64"/>
      <c r="K29" s="63"/>
      <c r="L29" s="63"/>
      <c r="M29" s="63"/>
      <c r="N29" s="65"/>
      <c r="O29" s="63"/>
      <c r="P29" s="66"/>
      <c r="Q29" s="109">
        <v>43032</v>
      </c>
      <c r="R29" s="148" t="s">
        <v>52</v>
      </c>
      <c r="S29" s="66"/>
      <c r="T29" s="109">
        <v>43032</v>
      </c>
      <c r="U29" s="148" t="s">
        <v>52</v>
      </c>
      <c r="V29" s="63"/>
      <c r="W29" s="63"/>
      <c r="X29" s="63"/>
      <c r="Y29" s="63"/>
      <c r="Z29" s="63"/>
      <c r="AA29" s="63"/>
      <c r="AB29" s="66"/>
    </row>
    <row r="30" spans="1:28" ht="16.899999999999999" customHeight="1" x14ac:dyDescent="0.2">
      <c r="A30" s="109">
        <v>43033</v>
      </c>
      <c r="B30" s="148" t="s">
        <v>53</v>
      </c>
      <c r="C30" s="62"/>
      <c r="D30" s="63"/>
      <c r="E30" s="63"/>
      <c r="F30" s="64"/>
      <c r="G30" s="63" t="str">
        <f t="shared" si="0"/>
        <v xml:space="preserve"> </v>
      </c>
      <c r="H30" s="63"/>
      <c r="I30" s="63"/>
      <c r="J30" s="64"/>
      <c r="K30" s="63"/>
      <c r="L30" s="63"/>
      <c r="M30" s="63"/>
      <c r="N30" s="65"/>
      <c r="O30" s="63"/>
      <c r="P30" s="66"/>
      <c r="Q30" s="109">
        <v>43033</v>
      </c>
      <c r="R30" s="148" t="s">
        <v>53</v>
      </c>
      <c r="S30" s="66"/>
      <c r="T30" s="109">
        <v>43033</v>
      </c>
      <c r="U30" s="148" t="s">
        <v>53</v>
      </c>
      <c r="V30" s="63"/>
      <c r="W30" s="63"/>
      <c r="X30" s="63"/>
      <c r="Y30" s="63"/>
      <c r="Z30" s="63"/>
      <c r="AA30" s="63"/>
      <c r="AB30" s="66"/>
    </row>
    <row r="31" spans="1:28" ht="16.899999999999999" customHeight="1" x14ac:dyDescent="0.2">
      <c r="A31" s="109">
        <v>43034</v>
      </c>
      <c r="B31" s="148" t="s">
        <v>47</v>
      </c>
      <c r="C31" s="62"/>
      <c r="D31" s="63"/>
      <c r="E31" s="63"/>
      <c r="F31" s="64"/>
      <c r="G31" s="63" t="str">
        <f t="shared" si="0"/>
        <v xml:space="preserve"> </v>
      </c>
      <c r="H31" s="63"/>
      <c r="I31" s="63"/>
      <c r="J31" s="64"/>
      <c r="K31" s="63"/>
      <c r="L31" s="63"/>
      <c r="M31" s="63"/>
      <c r="N31" s="65"/>
      <c r="O31" s="63"/>
      <c r="P31" s="66"/>
      <c r="Q31" s="109">
        <v>43034</v>
      </c>
      <c r="R31" s="148" t="s">
        <v>47</v>
      </c>
      <c r="S31" s="66"/>
      <c r="T31" s="109">
        <v>43034</v>
      </c>
      <c r="U31" s="148" t="s">
        <v>47</v>
      </c>
      <c r="V31" s="63"/>
      <c r="W31" s="63"/>
      <c r="X31" s="63"/>
      <c r="Y31" s="63"/>
      <c r="Z31" s="63"/>
      <c r="AA31" s="63"/>
      <c r="AB31" s="66"/>
    </row>
    <row r="32" spans="1:28" ht="16.899999999999999" customHeight="1" x14ac:dyDescent="0.2">
      <c r="A32" s="109">
        <v>43035</v>
      </c>
      <c r="B32" s="148" t="s">
        <v>48</v>
      </c>
      <c r="C32" s="62"/>
      <c r="D32" s="63"/>
      <c r="E32" s="63"/>
      <c r="F32" s="64"/>
      <c r="G32" s="63" t="str">
        <f t="shared" si="0"/>
        <v xml:space="preserve"> </v>
      </c>
      <c r="H32" s="63"/>
      <c r="I32" s="63"/>
      <c r="J32" s="64"/>
      <c r="K32" s="63"/>
      <c r="L32" s="63"/>
      <c r="M32" s="63"/>
      <c r="N32" s="65"/>
      <c r="O32" s="63"/>
      <c r="P32" s="66"/>
      <c r="Q32" s="109">
        <v>43035</v>
      </c>
      <c r="R32" s="148" t="s">
        <v>48</v>
      </c>
      <c r="S32" s="66"/>
      <c r="T32" s="109">
        <v>43035</v>
      </c>
      <c r="U32" s="148" t="s">
        <v>48</v>
      </c>
      <c r="V32" s="63"/>
      <c r="W32" s="63"/>
      <c r="X32" s="63"/>
      <c r="Y32" s="63"/>
      <c r="Z32" s="63"/>
      <c r="AA32" s="63"/>
      <c r="AB32" s="66"/>
    </row>
    <row r="33" spans="1:28" ht="16.899999999999999" customHeight="1" x14ac:dyDescent="0.2">
      <c r="A33" s="153">
        <v>43036</v>
      </c>
      <c r="B33" s="154" t="s">
        <v>49</v>
      </c>
      <c r="C33" s="62"/>
      <c r="D33" s="63"/>
      <c r="E33" s="63"/>
      <c r="F33" s="64"/>
      <c r="G33" s="63" t="str">
        <f t="shared" si="0"/>
        <v xml:space="preserve"> </v>
      </c>
      <c r="H33" s="63"/>
      <c r="I33" s="63"/>
      <c r="J33" s="64"/>
      <c r="K33" s="63"/>
      <c r="L33" s="63"/>
      <c r="M33" s="63"/>
      <c r="N33" s="65"/>
      <c r="O33" s="63"/>
      <c r="P33" s="66"/>
      <c r="Q33" s="153">
        <v>43036</v>
      </c>
      <c r="R33" s="154" t="s">
        <v>49</v>
      </c>
      <c r="S33" s="66" t="s">
        <v>54</v>
      </c>
      <c r="T33" s="153">
        <v>43036</v>
      </c>
      <c r="U33" s="154" t="s">
        <v>49</v>
      </c>
      <c r="V33" s="63"/>
      <c r="W33" s="63"/>
      <c r="X33" s="63"/>
      <c r="Y33" s="63"/>
      <c r="Z33" s="63"/>
      <c r="AA33" s="63"/>
      <c r="AB33" s="66"/>
    </row>
    <row r="34" spans="1:28" ht="16.899999999999999" customHeight="1" x14ac:dyDescent="0.2">
      <c r="A34" s="92">
        <v>43037</v>
      </c>
      <c r="B34" s="150" t="s">
        <v>50</v>
      </c>
      <c r="C34" s="62"/>
      <c r="D34" s="63"/>
      <c r="E34" s="63"/>
      <c r="F34" s="64"/>
      <c r="G34" s="63" t="str">
        <f t="shared" si="0"/>
        <v xml:space="preserve"> </v>
      </c>
      <c r="H34" s="63"/>
      <c r="I34" s="63"/>
      <c r="J34" s="64"/>
      <c r="K34" s="63"/>
      <c r="L34" s="63"/>
      <c r="M34" s="63"/>
      <c r="N34" s="65"/>
      <c r="O34" s="63"/>
      <c r="P34" s="66"/>
      <c r="Q34" s="92">
        <v>43037</v>
      </c>
      <c r="R34" s="150" t="s">
        <v>50</v>
      </c>
      <c r="S34" s="66"/>
      <c r="T34" s="92">
        <v>43037</v>
      </c>
      <c r="U34" s="150" t="s">
        <v>50</v>
      </c>
      <c r="V34" s="63"/>
      <c r="W34" s="63"/>
      <c r="X34" s="63"/>
      <c r="Y34" s="63"/>
      <c r="Z34" s="63"/>
      <c r="AA34" s="63"/>
      <c r="AB34" s="66"/>
    </row>
    <row r="35" spans="1:28" ht="16.899999999999999" customHeight="1" x14ac:dyDescent="0.2">
      <c r="A35" s="109">
        <v>43038</v>
      </c>
      <c r="B35" s="148" t="s">
        <v>51</v>
      </c>
      <c r="C35" s="62"/>
      <c r="D35" s="63"/>
      <c r="E35" s="63"/>
      <c r="F35" s="64"/>
      <c r="G35" s="63" t="str">
        <f t="shared" si="0"/>
        <v xml:space="preserve"> </v>
      </c>
      <c r="H35" s="63"/>
      <c r="I35" s="63"/>
      <c r="J35" s="64"/>
      <c r="K35" s="63"/>
      <c r="L35" s="63"/>
      <c r="M35" s="63"/>
      <c r="N35" s="65"/>
      <c r="O35" s="63"/>
      <c r="P35" s="66"/>
      <c r="Q35" s="109">
        <v>43038</v>
      </c>
      <c r="R35" s="148" t="s">
        <v>51</v>
      </c>
      <c r="S35" s="66"/>
      <c r="T35" s="109">
        <v>43038</v>
      </c>
      <c r="U35" s="148" t="s">
        <v>51</v>
      </c>
      <c r="V35" s="63"/>
      <c r="W35" s="63"/>
      <c r="X35" s="63"/>
      <c r="Y35" s="63"/>
      <c r="Z35" s="63"/>
      <c r="AA35" s="63"/>
      <c r="AB35" s="66"/>
    </row>
    <row r="36" spans="1:28" ht="16.899999999999999" customHeight="1" thickBot="1" x14ac:dyDescent="0.25">
      <c r="A36" s="143">
        <v>43039</v>
      </c>
      <c r="B36" s="162" t="s">
        <v>52</v>
      </c>
      <c r="C36" s="71"/>
      <c r="D36" s="72"/>
      <c r="E36" s="72"/>
      <c r="F36" s="73"/>
      <c r="G36" s="72" t="str">
        <f t="shared" si="0"/>
        <v xml:space="preserve"> </v>
      </c>
      <c r="H36" s="72"/>
      <c r="I36" s="72"/>
      <c r="J36" s="73"/>
      <c r="K36" s="72"/>
      <c r="L36" s="72"/>
      <c r="M36" s="72"/>
      <c r="N36" s="74"/>
      <c r="O36" s="72"/>
      <c r="P36" s="75"/>
      <c r="Q36" s="143">
        <v>43039</v>
      </c>
      <c r="R36" s="162" t="s">
        <v>52</v>
      </c>
      <c r="S36" s="75"/>
      <c r="T36" s="143">
        <v>43039</v>
      </c>
      <c r="U36" s="162" t="s">
        <v>52</v>
      </c>
      <c r="V36" s="72"/>
      <c r="W36" s="72"/>
      <c r="X36" s="72"/>
      <c r="Y36" s="72"/>
      <c r="Z36" s="72"/>
      <c r="AA36" s="72"/>
      <c r="AB36" s="75"/>
    </row>
    <row r="37" spans="1:28" ht="13.5" thickBot="1" x14ac:dyDescent="0.25">
      <c r="C37" s="77"/>
      <c r="D37" s="77"/>
      <c r="E37" s="77"/>
      <c r="F37" s="77"/>
      <c r="G37" s="77"/>
      <c r="H37" s="77"/>
      <c r="I37" s="77"/>
      <c r="J37" s="77"/>
      <c r="K37" s="78"/>
      <c r="L37" s="78"/>
      <c r="M37" s="78"/>
      <c r="N37" s="77"/>
      <c r="O37" s="78"/>
      <c r="P37" s="78"/>
      <c r="Q37" s="78"/>
      <c r="R37" s="78"/>
      <c r="S37" s="78"/>
      <c r="T37" s="78"/>
      <c r="U37" s="78"/>
      <c r="V37" s="78"/>
    </row>
    <row r="38" spans="1:28" x14ac:dyDescent="0.2">
      <c r="A38" s="186" t="s">
        <v>56</v>
      </c>
      <c r="B38" s="186"/>
      <c r="C38" s="79"/>
      <c r="D38" s="80">
        <f>SUM(D6:D36)</f>
        <v>0</v>
      </c>
      <c r="E38" s="81">
        <f>MAX(E6:E36)</f>
        <v>0</v>
      </c>
      <c r="F38" s="79"/>
      <c r="G38" s="80">
        <f t="shared" ref="G38:I39" si="1">SUM(G6:G36)</f>
        <v>0</v>
      </c>
      <c r="H38" s="80">
        <f t="shared" si="1"/>
        <v>0</v>
      </c>
      <c r="I38" s="80">
        <f t="shared" si="1"/>
        <v>0</v>
      </c>
      <c r="J38" s="79"/>
      <c r="K38" s="80">
        <f t="shared" ref="K38:M39" si="2">SUM(K6:K36)</f>
        <v>0</v>
      </c>
      <c r="L38" s="80">
        <f t="shared" si="2"/>
        <v>0</v>
      </c>
      <c r="M38" s="82">
        <f t="shared" si="2"/>
        <v>0</v>
      </c>
      <c r="V38" s="83">
        <f t="shared" ref="V38:AB38" si="3">SUM(V6:V36)</f>
        <v>0</v>
      </c>
      <c r="W38" s="80">
        <f t="shared" si="3"/>
        <v>0</v>
      </c>
      <c r="X38" s="80">
        <f t="shared" si="3"/>
        <v>0</v>
      </c>
      <c r="Y38" s="80">
        <f t="shared" si="3"/>
        <v>0</v>
      </c>
      <c r="Z38" s="80">
        <f t="shared" si="3"/>
        <v>0</v>
      </c>
      <c r="AA38" s="80">
        <f t="shared" si="3"/>
        <v>0</v>
      </c>
      <c r="AB38" s="82">
        <f t="shared" si="3"/>
        <v>0</v>
      </c>
    </row>
    <row r="39" spans="1:28" x14ac:dyDescent="0.2">
      <c r="A39" s="186" t="s">
        <v>57</v>
      </c>
      <c r="B39" s="186"/>
      <c r="C39" s="79"/>
      <c r="D39" s="84">
        <f>SUM(D7:D37)</f>
        <v>0</v>
      </c>
      <c r="E39" s="81"/>
      <c r="F39" s="79"/>
      <c r="G39" s="84">
        <f t="shared" si="1"/>
        <v>0</v>
      </c>
      <c r="H39" s="84">
        <f t="shared" si="1"/>
        <v>0</v>
      </c>
      <c r="I39" s="84">
        <f t="shared" si="1"/>
        <v>0</v>
      </c>
      <c r="J39" s="79"/>
      <c r="K39" s="84">
        <f t="shared" si="2"/>
        <v>0</v>
      </c>
      <c r="L39" s="84">
        <f t="shared" si="2"/>
        <v>0</v>
      </c>
      <c r="M39" s="85">
        <f t="shared" si="2"/>
        <v>0</v>
      </c>
    </row>
  </sheetData>
  <sheetProtection selectLockedCells="1" selectUnlockedCells="1"/>
  <mergeCells count="2">
    <mergeCell ref="A38:B38"/>
    <mergeCell ref="A39:B39"/>
  </mergeCells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2:M37"/>
  <sheetViews>
    <sheetView workbookViewId="0">
      <selection activeCell="I26" sqref="I26"/>
    </sheetView>
  </sheetViews>
  <sheetFormatPr defaultRowHeight="12.75" x14ac:dyDescent="0.2"/>
  <cols>
    <col min="1" max="1" width="6.140625" style="113" customWidth="1"/>
    <col min="2" max="2" width="8.85546875" style="113" customWidth="1"/>
    <col min="3" max="3" width="1.7109375" style="113" customWidth="1"/>
    <col min="4" max="5" width="7.7109375" style="113" customWidth="1"/>
    <col min="6" max="6" width="1.7109375" style="113" customWidth="1"/>
    <col min="7" max="9" width="7.7109375" style="113" customWidth="1"/>
    <col min="10" max="10" width="1.7109375" style="113" customWidth="1"/>
    <col min="11" max="11" width="8.42578125" style="114" customWidth="1"/>
    <col min="12" max="12" width="8.7109375" style="114" customWidth="1"/>
    <col min="13" max="13" width="7.7109375" style="114" customWidth="1"/>
    <col min="14" max="16384" width="9.140625" style="115"/>
  </cols>
  <sheetData>
    <row r="2" spans="1:13" ht="20.25" x14ac:dyDescent="0.3">
      <c r="A2" s="116" t="s">
        <v>114</v>
      </c>
      <c r="D2" s="117" t="s">
        <v>57</v>
      </c>
    </row>
    <row r="4" spans="1:13" s="121" customFormat="1" ht="38.25" customHeight="1" x14ac:dyDescent="0.2">
      <c r="A4" s="118"/>
      <c r="B4" s="119"/>
      <c r="C4" s="120"/>
      <c r="D4" s="175" t="s">
        <v>89</v>
      </c>
      <c r="E4" s="175" t="s">
        <v>90</v>
      </c>
      <c r="F4" s="191"/>
      <c r="G4" s="175" t="s">
        <v>91</v>
      </c>
      <c r="H4" s="175" t="s">
        <v>35</v>
      </c>
      <c r="I4" s="175" t="s">
        <v>92</v>
      </c>
      <c r="J4" s="191"/>
      <c r="K4" s="190" t="s">
        <v>115</v>
      </c>
      <c r="L4" s="190" t="s">
        <v>119</v>
      </c>
      <c r="M4" s="190" t="s">
        <v>120</v>
      </c>
    </row>
    <row r="5" spans="1:13" x14ac:dyDescent="0.2">
      <c r="A5" s="122">
        <v>2016</v>
      </c>
      <c r="B5" s="123" t="s">
        <v>93</v>
      </c>
      <c r="C5" s="123"/>
      <c r="D5" s="124"/>
      <c r="E5" s="124"/>
      <c r="F5" s="125"/>
      <c r="G5" s="124"/>
      <c r="H5" s="124"/>
      <c r="I5" s="124"/>
      <c r="J5" s="124"/>
      <c r="K5" s="124"/>
      <c r="L5" s="124"/>
      <c r="M5" s="124"/>
    </row>
    <row r="6" spans="1:13" x14ac:dyDescent="0.2">
      <c r="A6" s="122">
        <v>2016</v>
      </c>
      <c r="B6" s="123" t="s">
        <v>94</v>
      </c>
      <c r="C6" s="123"/>
      <c r="D6" s="124"/>
      <c r="E6" s="124"/>
      <c r="F6" s="125"/>
      <c r="G6" s="124"/>
      <c r="H6" s="124"/>
      <c r="I6" s="124"/>
      <c r="J6" s="124"/>
      <c r="K6" s="124"/>
      <c r="L6" s="124"/>
      <c r="M6" s="124"/>
    </row>
    <row r="7" spans="1:13" x14ac:dyDescent="0.2">
      <c r="A7" s="122">
        <v>2016</v>
      </c>
      <c r="B7" s="123" t="s">
        <v>95</v>
      </c>
      <c r="C7" s="123"/>
      <c r="D7" s="124"/>
      <c r="E7" s="124"/>
      <c r="F7" s="125"/>
      <c r="G7" s="124"/>
      <c r="H7" s="124"/>
      <c r="I7" s="124"/>
      <c r="J7" s="124"/>
      <c r="K7" s="124"/>
      <c r="L7" s="124"/>
      <c r="M7" s="124"/>
    </row>
    <row r="8" spans="1:13" x14ac:dyDescent="0.2">
      <c r="A8" s="122">
        <v>2017</v>
      </c>
      <c r="B8" s="123" t="s">
        <v>96</v>
      </c>
      <c r="C8" s="123"/>
      <c r="D8" s="125"/>
      <c r="E8" s="124"/>
      <c r="F8" s="125"/>
      <c r="G8" s="125"/>
      <c r="H8" s="125"/>
      <c r="I8" s="125"/>
      <c r="J8" s="125"/>
      <c r="K8" s="124"/>
      <c r="L8" s="124"/>
      <c r="M8" s="124"/>
    </row>
    <row r="9" spans="1:13" x14ac:dyDescent="0.2">
      <c r="A9" s="122">
        <v>2017</v>
      </c>
      <c r="B9" s="123" t="s">
        <v>97</v>
      </c>
      <c r="C9" s="123"/>
      <c r="D9" s="125"/>
      <c r="E9" s="124"/>
      <c r="F9" s="125"/>
      <c r="G9" s="125"/>
      <c r="H9" s="125"/>
      <c r="I9" s="125"/>
      <c r="J9" s="125"/>
      <c r="K9" s="124"/>
      <c r="L9" s="124"/>
      <c r="M9" s="124"/>
    </row>
    <row r="10" spans="1:13" x14ac:dyDescent="0.2">
      <c r="A10" s="122">
        <v>2017</v>
      </c>
      <c r="B10" s="123" t="s">
        <v>98</v>
      </c>
      <c r="C10" s="123"/>
      <c r="D10" s="125"/>
      <c r="E10" s="124"/>
      <c r="F10" s="125"/>
      <c r="G10" s="125"/>
      <c r="H10" s="125"/>
      <c r="I10" s="125"/>
      <c r="J10" s="125"/>
      <c r="K10" s="124"/>
      <c r="L10" s="124"/>
      <c r="M10" s="124"/>
    </row>
    <row r="11" spans="1:13" x14ac:dyDescent="0.2">
      <c r="A11" s="122">
        <v>2017</v>
      </c>
      <c r="B11" s="123" t="s">
        <v>99</v>
      </c>
      <c r="C11" s="123"/>
      <c r="D11" s="125"/>
      <c r="E11" s="125"/>
      <c r="F11" s="125"/>
      <c r="G11" s="125"/>
      <c r="H11" s="125"/>
      <c r="I11" s="125"/>
      <c r="J11" s="125"/>
      <c r="K11" s="124"/>
      <c r="L11" s="124"/>
      <c r="M11" s="124"/>
    </row>
    <row r="12" spans="1:13" x14ac:dyDescent="0.2">
      <c r="A12" s="122">
        <v>2017</v>
      </c>
      <c r="B12" s="123" t="s">
        <v>100</v>
      </c>
      <c r="C12" s="123"/>
      <c r="D12" s="125"/>
      <c r="E12" s="125"/>
      <c r="F12" s="125"/>
      <c r="G12" s="125"/>
      <c r="H12" s="125"/>
      <c r="I12" s="125"/>
      <c r="J12" s="125"/>
      <c r="K12" s="124"/>
      <c r="L12" s="124"/>
      <c r="M12" s="124"/>
    </row>
    <row r="13" spans="1:13" x14ac:dyDescent="0.2">
      <c r="A13" s="122">
        <v>2017</v>
      </c>
      <c r="B13" s="123" t="s">
        <v>101</v>
      </c>
      <c r="C13" s="123"/>
      <c r="D13" s="125"/>
      <c r="E13" s="125"/>
      <c r="F13" s="125"/>
      <c r="G13" s="125"/>
      <c r="H13" s="125"/>
      <c r="I13" s="125"/>
      <c r="J13" s="125"/>
      <c r="K13" s="124"/>
      <c r="L13" s="124"/>
      <c r="M13" s="124"/>
    </row>
    <row r="14" spans="1:13" x14ac:dyDescent="0.2">
      <c r="A14" s="122">
        <v>2017</v>
      </c>
      <c r="B14" s="123" t="s">
        <v>102</v>
      </c>
      <c r="C14" s="123"/>
      <c r="D14" s="125"/>
      <c r="E14" s="125"/>
      <c r="F14" s="125"/>
      <c r="G14" s="125"/>
      <c r="H14" s="125"/>
      <c r="I14" s="125"/>
      <c r="J14" s="125"/>
      <c r="K14" s="124"/>
      <c r="L14" s="124"/>
      <c r="M14" s="124"/>
    </row>
    <row r="15" spans="1:13" x14ac:dyDescent="0.2">
      <c r="A15" s="122">
        <v>2017</v>
      </c>
      <c r="B15" s="123" t="s">
        <v>103</v>
      </c>
      <c r="C15" s="123"/>
      <c r="D15" s="125"/>
      <c r="E15" s="125"/>
      <c r="F15" s="125"/>
      <c r="G15" s="125"/>
      <c r="H15" s="125"/>
      <c r="I15" s="125"/>
      <c r="J15" s="125"/>
      <c r="K15" s="124"/>
      <c r="L15" s="124"/>
      <c r="M15" s="124"/>
    </row>
    <row r="16" spans="1:13" ht="12.75" customHeight="1" x14ac:dyDescent="0.2">
      <c r="A16" s="122">
        <v>2017</v>
      </c>
      <c r="B16" s="123" t="s">
        <v>104</v>
      </c>
      <c r="C16" s="123"/>
      <c r="D16" s="125"/>
      <c r="E16" s="125"/>
      <c r="F16" s="125"/>
      <c r="G16" s="125"/>
      <c r="H16" s="125"/>
      <c r="I16" s="125"/>
      <c r="J16" s="125"/>
      <c r="K16" s="124"/>
      <c r="L16" s="124"/>
      <c r="M16" s="124"/>
    </row>
    <row r="17" spans="1:13" ht="13.5" customHeight="1" x14ac:dyDescent="0.2">
      <c r="A17" s="122">
        <v>2017</v>
      </c>
      <c r="B17" s="125" t="s">
        <v>93</v>
      </c>
      <c r="C17" s="125"/>
      <c r="D17" s="126"/>
      <c r="E17" s="126"/>
      <c r="F17" s="127"/>
      <c r="G17" s="126"/>
      <c r="H17" s="126"/>
      <c r="I17" s="126"/>
      <c r="J17" s="126"/>
      <c r="K17" s="126"/>
      <c r="L17" s="126"/>
      <c r="M17" s="126"/>
    </row>
    <row r="18" spans="1:13" x14ac:dyDescent="0.2">
      <c r="A18" s="128"/>
      <c r="B18" s="129" t="s">
        <v>56</v>
      </c>
      <c r="C18" s="129"/>
      <c r="D18" s="130">
        <f>SUM(D5:D17)</f>
        <v>0</v>
      </c>
      <c r="E18" s="130"/>
      <c r="F18" s="131"/>
      <c r="G18" s="130">
        <f>SUM(G5:G17)</f>
        <v>0</v>
      </c>
      <c r="H18" s="130">
        <f>SUM(H5:H17)</f>
        <v>0</v>
      </c>
      <c r="I18" s="130">
        <f>SUM(I5:I17)</f>
        <v>0</v>
      </c>
      <c r="J18" s="130"/>
      <c r="K18" s="130">
        <f>SUM(K5:K17)</f>
        <v>0</v>
      </c>
      <c r="L18" s="130">
        <f>SUM(L5:L17)</f>
        <v>0</v>
      </c>
      <c r="M18" s="130">
        <f>SUM(M5:M17)</f>
        <v>0</v>
      </c>
    </row>
    <row r="21" spans="1:13" ht="20.25" x14ac:dyDescent="0.3">
      <c r="A21" s="116" t="s">
        <v>114</v>
      </c>
      <c r="D21" s="117" t="s">
        <v>105</v>
      </c>
    </row>
    <row r="23" spans="1:13" ht="40.5" customHeight="1" x14ac:dyDescent="0.2">
      <c r="A23" s="118"/>
      <c r="B23" s="119"/>
      <c r="C23" s="120"/>
      <c r="D23" s="175" t="s">
        <v>89</v>
      </c>
      <c r="E23" s="175" t="s">
        <v>90</v>
      </c>
      <c r="F23" s="191"/>
      <c r="G23" s="175" t="s">
        <v>91</v>
      </c>
      <c r="H23" s="175" t="s">
        <v>35</v>
      </c>
      <c r="I23" s="175" t="s">
        <v>92</v>
      </c>
      <c r="J23" s="191"/>
      <c r="K23" s="190" t="s">
        <v>115</v>
      </c>
      <c r="L23" s="190" t="s">
        <v>119</v>
      </c>
      <c r="M23" s="190" t="s">
        <v>120</v>
      </c>
    </row>
    <row r="24" spans="1:13" x14ac:dyDescent="0.2">
      <c r="A24" s="122">
        <v>2016</v>
      </c>
      <c r="B24" s="123" t="s">
        <v>93</v>
      </c>
      <c r="C24" s="123"/>
      <c r="D24" s="124">
        <f>SUM('říjen 2016'!D38)</f>
        <v>0</v>
      </c>
      <c r="E24" s="124">
        <f>SUM('říjen 2016'!E38)</f>
        <v>0</v>
      </c>
      <c r="F24" s="124"/>
      <c r="G24" s="124">
        <f>SUM('říjen 2016'!G38)</f>
        <v>0</v>
      </c>
      <c r="H24" s="124">
        <f>SUM('říjen 2016'!H38)</f>
        <v>0</v>
      </c>
      <c r="I24" s="124">
        <f>SUM('říjen 2016'!I38)</f>
        <v>0</v>
      </c>
      <c r="J24" s="124"/>
      <c r="K24" s="124">
        <f>SUM('říjen 2016'!K38)</f>
        <v>0</v>
      </c>
      <c r="L24" s="124">
        <f>SUM('říjen 2016'!L38)</f>
        <v>0</v>
      </c>
      <c r="M24" s="124">
        <f>SUM('říjen 2016'!M38)</f>
        <v>0</v>
      </c>
    </row>
    <row r="25" spans="1:13" x14ac:dyDescent="0.2">
      <c r="A25" s="122">
        <v>2016</v>
      </c>
      <c r="B25" s="123" t="s">
        <v>94</v>
      </c>
      <c r="C25" s="123"/>
      <c r="D25" s="124">
        <f>SUM('listopad '!D37)</f>
        <v>0</v>
      </c>
      <c r="E25" s="124">
        <f>SUM('listopad '!E37)</f>
        <v>0</v>
      </c>
      <c r="F25" s="124"/>
      <c r="G25" s="124">
        <f>SUM('listopad '!G37)</f>
        <v>0</v>
      </c>
      <c r="H25" s="124">
        <f>SUM('listopad '!H37)</f>
        <v>0</v>
      </c>
      <c r="I25" s="124">
        <f>SUM('listopad '!I37)</f>
        <v>0</v>
      </c>
      <c r="J25" s="124"/>
      <c r="K25" s="124">
        <f>SUM('listopad '!K37)</f>
        <v>0</v>
      </c>
      <c r="L25" s="124">
        <f>SUM('listopad '!L37)</f>
        <v>0</v>
      </c>
      <c r="M25" s="124">
        <f>SUM('listopad '!M37)</f>
        <v>0</v>
      </c>
    </row>
    <row r="26" spans="1:13" x14ac:dyDescent="0.2">
      <c r="A26" s="122">
        <v>2016</v>
      </c>
      <c r="B26" s="123" t="s">
        <v>95</v>
      </c>
      <c r="C26" s="123"/>
      <c r="D26" s="124">
        <f>SUM(prosinec!D38)</f>
        <v>0</v>
      </c>
      <c r="E26" s="124">
        <f>SUM(prosinec!E38)</f>
        <v>0</v>
      </c>
      <c r="F26" s="124"/>
      <c r="G26" s="124">
        <f>SUM(prosinec!G38)</f>
        <v>0</v>
      </c>
      <c r="H26" s="124">
        <f>SUM(prosinec!H38)</f>
        <v>0</v>
      </c>
      <c r="I26" s="124">
        <f>SUM(prosinec!I38)</f>
        <v>0</v>
      </c>
      <c r="J26" s="124"/>
      <c r="K26" s="124">
        <f>SUM(prosinec!K38)</f>
        <v>0</v>
      </c>
      <c r="L26" s="124">
        <f>SUM(prosinec!L38)</f>
        <v>0</v>
      </c>
      <c r="M26" s="124">
        <f>SUM(prosinec!M38)</f>
        <v>0</v>
      </c>
    </row>
    <row r="27" spans="1:13" x14ac:dyDescent="0.2">
      <c r="A27" s="122">
        <v>2017</v>
      </c>
      <c r="B27" s="123" t="s">
        <v>96</v>
      </c>
      <c r="C27" s="123"/>
      <c r="D27" s="125">
        <f>SUM('leden 2017'!D38)</f>
        <v>0</v>
      </c>
      <c r="E27" s="125">
        <f>SUM('leden 2017'!E38)</f>
        <v>0</v>
      </c>
      <c r="F27" s="125"/>
      <c r="G27" s="125">
        <f>SUM('leden 2017'!G38)</f>
        <v>0</v>
      </c>
      <c r="H27" s="125">
        <f>SUM('leden 2017'!H38)</f>
        <v>0</v>
      </c>
      <c r="I27" s="125">
        <f>SUM('leden 2017'!I38)</f>
        <v>0</v>
      </c>
      <c r="J27" s="125"/>
      <c r="K27" s="125">
        <f>SUM('leden 2017'!K38)</f>
        <v>0</v>
      </c>
      <c r="L27" s="125">
        <f>SUM('leden 2017'!L38)</f>
        <v>0</v>
      </c>
      <c r="M27" s="125">
        <f>SUM('leden 2017'!M38)</f>
        <v>0</v>
      </c>
    </row>
    <row r="28" spans="1:13" x14ac:dyDescent="0.2">
      <c r="A28" s="122">
        <v>2017</v>
      </c>
      <c r="B28" s="123" t="s">
        <v>97</v>
      </c>
      <c r="C28" s="123"/>
      <c r="D28" s="125">
        <f>SUM(únor!D35)</f>
        <v>0</v>
      </c>
      <c r="E28" s="125">
        <f>SUM(únor!E35)</f>
        <v>0</v>
      </c>
      <c r="F28" s="125"/>
      <c r="G28" s="125">
        <f>SUM(únor!G35)</f>
        <v>0</v>
      </c>
      <c r="H28" s="125">
        <f>SUM(únor!H35)</f>
        <v>0</v>
      </c>
      <c r="I28" s="125">
        <f>SUM(únor!I35)</f>
        <v>0</v>
      </c>
      <c r="J28" s="125"/>
      <c r="K28" s="125">
        <f>SUM(únor!K35)</f>
        <v>0</v>
      </c>
      <c r="L28" s="125">
        <f>SUM(únor!L35)</f>
        <v>0</v>
      </c>
      <c r="M28" s="125">
        <f>SUM(únor!M35)</f>
        <v>0</v>
      </c>
    </row>
    <row r="29" spans="1:13" x14ac:dyDescent="0.2">
      <c r="A29" s="122">
        <v>2017</v>
      </c>
      <c r="B29" s="123" t="s">
        <v>98</v>
      </c>
      <c r="C29" s="123"/>
      <c r="D29" s="125">
        <f>SUM(březen!D38)</f>
        <v>0</v>
      </c>
      <c r="E29" s="125">
        <f>SUM(březen!E38)</f>
        <v>0</v>
      </c>
      <c r="F29" s="125"/>
      <c r="G29" s="125">
        <f>SUM(březen!G38)</f>
        <v>0</v>
      </c>
      <c r="H29" s="125">
        <f>SUM(březen!H38)</f>
        <v>0</v>
      </c>
      <c r="I29" s="125">
        <f>SUM(březen!I38)</f>
        <v>0</v>
      </c>
      <c r="J29" s="125"/>
      <c r="K29" s="125">
        <f>SUM(březen!K38)</f>
        <v>0</v>
      </c>
      <c r="L29" s="125">
        <f>SUM(březen!L38)</f>
        <v>0</v>
      </c>
      <c r="M29" s="125">
        <f>SUM(březen!M38)</f>
        <v>0</v>
      </c>
    </row>
    <row r="30" spans="1:13" x14ac:dyDescent="0.2">
      <c r="A30" s="122">
        <v>2017</v>
      </c>
      <c r="B30" s="123" t="s">
        <v>99</v>
      </c>
      <c r="C30" s="123"/>
      <c r="D30" s="125">
        <f>SUM(duben!D37)</f>
        <v>0</v>
      </c>
      <c r="E30" s="125">
        <f>SUM(duben!E37)</f>
        <v>0</v>
      </c>
      <c r="F30" s="125"/>
      <c r="G30" s="125">
        <f>SUM(duben!G37)</f>
        <v>0</v>
      </c>
      <c r="H30" s="125">
        <f>SUM(duben!H37)</f>
        <v>0</v>
      </c>
      <c r="I30" s="125">
        <f>SUM(duben!I37)</f>
        <v>0</v>
      </c>
      <c r="J30" s="125"/>
      <c r="K30" s="125">
        <f>SUM(duben!K37)</f>
        <v>0</v>
      </c>
      <c r="L30" s="125">
        <f>SUM(duben!L37)</f>
        <v>0</v>
      </c>
      <c r="M30" s="125">
        <f>SUM(duben!M37)</f>
        <v>0</v>
      </c>
    </row>
    <row r="31" spans="1:13" x14ac:dyDescent="0.2">
      <c r="A31" s="122">
        <v>2017</v>
      </c>
      <c r="B31" s="123" t="s">
        <v>100</v>
      </c>
      <c r="C31" s="123"/>
      <c r="D31" s="125">
        <f>SUM(květen!D38)</f>
        <v>0</v>
      </c>
      <c r="E31" s="125">
        <f>SUM(květen!E38)</f>
        <v>0</v>
      </c>
      <c r="F31" s="125"/>
      <c r="G31" s="125">
        <f>SUM(květen!G38)</f>
        <v>0</v>
      </c>
      <c r="H31" s="125">
        <f>SUM(květen!H38)</f>
        <v>0</v>
      </c>
      <c r="I31" s="125">
        <f>SUM(květen!I38)</f>
        <v>0</v>
      </c>
      <c r="J31" s="125"/>
      <c r="K31" s="125">
        <f>SUM(květen!K38)</f>
        <v>0</v>
      </c>
      <c r="L31" s="125">
        <f>SUM(květen!L38)</f>
        <v>0</v>
      </c>
      <c r="M31" s="125">
        <f>SUM(květen!M38)</f>
        <v>0</v>
      </c>
    </row>
    <row r="32" spans="1:13" x14ac:dyDescent="0.2">
      <c r="A32" s="122">
        <v>2017</v>
      </c>
      <c r="B32" s="123" t="s">
        <v>101</v>
      </c>
      <c r="C32" s="123"/>
      <c r="D32" s="125">
        <f>SUM(červen!D37)</f>
        <v>0</v>
      </c>
      <c r="E32" s="125">
        <f>SUM(červen!E37)</f>
        <v>0</v>
      </c>
      <c r="F32" s="125"/>
      <c r="G32" s="125">
        <f>SUM(červen!G37)</f>
        <v>0</v>
      </c>
      <c r="H32" s="125">
        <f>SUM(červen!H37)</f>
        <v>0</v>
      </c>
      <c r="I32" s="125">
        <f>SUM(červen!I37)</f>
        <v>0</v>
      </c>
      <c r="J32" s="125"/>
      <c r="K32" s="125">
        <f>SUM(červen!K37)</f>
        <v>0</v>
      </c>
      <c r="L32" s="125">
        <f>SUM(červen!L37)</f>
        <v>0</v>
      </c>
      <c r="M32" s="125">
        <f>SUM(červen!M37)</f>
        <v>0</v>
      </c>
    </row>
    <row r="33" spans="1:13" x14ac:dyDescent="0.2">
      <c r="A33" s="122">
        <v>2017</v>
      </c>
      <c r="B33" s="123" t="s">
        <v>102</v>
      </c>
      <c r="C33" s="123"/>
      <c r="D33" s="125">
        <f>SUM(červenec!D38)</f>
        <v>0</v>
      </c>
      <c r="E33" s="125">
        <f>SUM(červenec!E38)</f>
        <v>0</v>
      </c>
      <c r="F33" s="125"/>
      <c r="G33" s="125">
        <f>SUM(červenec!G38)</f>
        <v>0</v>
      </c>
      <c r="H33" s="125">
        <f>SUM(červenec!H38)</f>
        <v>0</v>
      </c>
      <c r="I33" s="125">
        <f>SUM(červenec!I38)</f>
        <v>0</v>
      </c>
      <c r="J33" s="125"/>
      <c r="K33" s="125">
        <f>SUM(červenec!K38)</f>
        <v>0</v>
      </c>
      <c r="L33" s="125">
        <f>SUM(červenec!L38)</f>
        <v>0</v>
      </c>
      <c r="M33" s="125">
        <f>SUM(červenec!M38)</f>
        <v>0</v>
      </c>
    </row>
    <row r="34" spans="1:13" x14ac:dyDescent="0.2">
      <c r="A34" s="122">
        <v>2017</v>
      </c>
      <c r="B34" s="123" t="s">
        <v>103</v>
      </c>
      <c r="C34" s="123"/>
      <c r="D34" s="125">
        <f>SUM(srpen!D38)</f>
        <v>0</v>
      </c>
      <c r="E34" s="125">
        <f>SUM(srpen!E38)</f>
        <v>0</v>
      </c>
      <c r="F34" s="125"/>
      <c r="G34" s="125">
        <f>SUM(srpen!G38)</f>
        <v>0</v>
      </c>
      <c r="H34" s="125">
        <f>SUM(srpen!H38)</f>
        <v>0</v>
      </c>
      <c r="I34" s="125">
        <f>SUM(srpen!I38)</f>
        <v>0</v>
      </c>
      <c r="J34" s="125"/>
      <c r="K34" s="125">
        <f>SUM(srpen!K38)</f>
        <v>0</v>
      </c>
      <c r="L34" s="125">
        <f>SUM(srpen!L38)</f>
        <v>0</v>
      </c>
      <c r="M34" s="125">
        <f>SUM(srpen!M38)</f>
        <v>0</v>
      </c>
    </row>
    <row r="35" spans="1:13" x14ac:dyDescent="0.2">
      <c r="A35" s="122">
        <v>2017</v>
      </c>
      <c r="B35" s="123" t="s">
        <v>104</v>
      </c>
      <c r="C35" s="123"/>
      <c r="D35" s="125">
        <f>SUM('září '!D37)</f>
        <v>0</v>
      </c>
      <c r="E35" s="125">
        <f>SUM('září '!E37)</f>
        <v>0</v>
      </c>
      <c r="F35" s="125"/>
      <c r="G35" s="125">
        <f>SUM('září '!G37)</f>
        <v>0</v>
      </c>
      <c r="H35" s="125">
        <f>SUM('září '!H37)</f>
        <v>0</v>
      </c>
      <c r="I35" s="125">
        <f>SUM('září '!I37)</f>
        <v>0</v>
      </c>
      <c r="J35" s="125"/>
      <c r="K35" s="125">
        <f>SUM('září '!K37)</f>
        <v>0</v>
      </c>
      <c r="L35" s="125">
        <f>SUM('září '!L37)</f>
        <v>0</v>
      </c>
      <c r="M35" s="125">
        <f>SUM('září '!M37)</f>
        <v>0</v>
      </c>
    </row>
    <row r="36" spans="1:13" x14ac:dyDescent="0.2">
      <c r="A36" s="122">
        <v>2017</v>
      </c>
      <c r="B36" s="125" t="s">
        <v>93</v>
      </c>
      <c r="C36" s="127"/>
      <c r="D36" s="126">
        <f>SUM('říjen 2017'!D38)</f>
        <v>0</v>
      </c>
      <c r="E36" s="126">
        <f>SUM('říjen 2017'!E38)</f>
        <v>0</v>
      </c>
      <c r="F36" s="126"/>
      <c r="G36" s="126">
        <f>SUM('říjen 2017'!G38)</f>
        <v>0</v>
      </c>
      <c r="H36" s="126">
        <f>SUM('říjen 2017'!H38)</f>
        <v>0</v>
      </c>
      <c r="I36" s="126">
        <f>SUM('říjen 2017'!I38)</f>
        <v>0</v>
      </c>
      <c r="J36" s="126"/>
      <c r="K36" s="126">
        <f>SUM('říjen 2017'!K38)</f>
        <v>0</v>
      </c>
      <c r="L36" s="126">
        <f>SUM('říjen 2017'!L38)</f>
        <v>0</v>
      </c>
      <c r="M36" s="126">
        <f>SUM('říjen 2017'!M38)</f>
        <v>0</v>
      </c>
    </row>
    <row r="37" spans="1:13" x14ac:dyDescent="0.2">
      <c r="A37" s="128"/>
      <c r="B37" s="132" t="s">
        <v>56</v>
      </c>
      <c r="C37" s="132"/>
      <c r="D37" s="130">
        <f>SUM(D24:D35)</f>
        <v>0</v>
      </c>
      <c r="E37" s="130">
        <f>MAX(E24:E35)</f>
        <v>0</v>
      </c>
      <c r="F37" s="130"/>
      <c r="G37" s="130">
        <f>SUM(G24:G35)</f>
        <v>0</v>
      </c>
      <c r="H37" s="130">
        <f>SUM(H24:H35)</f>
        <v>0</v>
      </c>
      <c r="I37" s="130">
        <f>SUM(I24:I35)</f>
        <v>0</v>
      </c>
      <c r="J37" s="130"/>
      <c r="K37" s="130">
        <f>SUM(K24:K35)</f>
        <v>0</v>
      </c>
      <c r="L37" s="130">
        <f>SUM(L24:L35)</f>
        <v>0</v>
      </c>
      <c r="M37" s="130">
        <f>SUM(M24:M35)</f>
        <v>0</v>
      </c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1"/>
  <sheetViews>
    <sheetView workbookViewId="0">
      <selection activeCell="G8" sqref="G8"/>
    </sheetView>
  </sheetViews>
  <sheetFormatPr defaultRowHeight="12.75" x14ac:dyDescent="0.2"/>
  <sheetData>
    <row r="1" spans="1:7" ht="21.75" thickBot="1" x14ac:dyDescent="0.25">
      <c r="A1" s="38" t="s">
        <v>9</v>
      </c>
      <c r="B1" s="39" t="s">
        <v>31</v>
      </c>
      <c r="C1" s="41" t="s">
        <v>32</v>
      </c>
      <c r="D1" s="41" t="s">
        <v>33</v>
      </c>
      <c r="E1" s="41" t="s">
        <v>116</v>
      </c>
      <c r="F1" s="41" t="s">
        <v>118</v>
      </c>
      <c r="G1" s="41" t="s">
        <v>117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N32"/>
  <sheetViews>
    <sheetView topLeftCell="B1" workbookViewId="0">
      <selection activeCell="AN30" sqref="AN30"/>
    </sheetView>
  </sheetViews>
  <sheetFormatPr defaultRowHeight="10.5" x14ac:dyDescent="0.15"/>
  <cols>
    <col min="1" max="1" width="6.28515625" style="1" customWidth="1"/>
    <col min="2" max="2" width="25" style="1" customWidth="1"/>
    <col min="3" max="4" width="12" style="1" customWidth="1"/>
    <col min="5" max="5" width="7.140625" style="1" customWidth="1"/>
    <col min="6" max="6" width="8" style="1" customWidth="1"/>
    <col min="7" max="7" width="7.5703125" style="1" customWidth="1"/>
    <col min="8" max="37" width="3" style="1" customWidth="1"/>
    <col min="38" max="38" width="7.28515625" style="1" customWidth="1"/>
    <col min="39" max="39" width="10.140625" style="1" customWidth="1"/>
    <col min="40" max="16384" width="9.140625" style="1"/>
  </cols>
  <sheetData>
    <row r="1" spans="1:40" ht="12.75" x14ac:dyDescent="0.2">
      <c r="A1"/>
      <c r="B1"/>
      <c r="C1"/>
      <c r="D1"/>
      <c r="E1"/>
      <c r="F1"/>
      <c r="G1"/>
    </row>
    <row r="2" spans="1:40" ht="12.75" x14ac:dyDescent="0.2">
      <c r="A2"/>
      <c r="B2" s="181" t="s">
        <v>108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</row>
    <row r="3" spans="1:40" ht="15" customHeight="1" x14ac:dyDescent="0.2">
      <c r="A3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</row>
    <row r="4" spans="1:40" ht="15" customHeight="1" x14ac:dyDescent="0.2">
      <c r="A4" s="2"/>
      <c r="B4" s="3"/>
      <c r="C4" s="3"/>
      <c r="D4" s="3"/>
      <c r="E4" s="3"/>
      <c r="F4" s="3"/>
      <c r="G4" s="3"/>
    </row>
    <row r="5" spans="1:40" ht="15" customHeight="1" x14ac:dyDescent="0.25">
      <c r="A5" s="2"/>
      <c r="B5" s="182" t="s">
        <v>107</v>
      </c>
      <c r="C5" s="182"/>
      <c r="D5" s="182"/>
      <c r="E5" s="4" t="s">
        <v>0</v>
      </c>
      <c r="F5" s="4" t="s">
        <v>1</v>
      </c>
      <c r="G5" s="4" t="s">
        <v>2</v>
      </c>
      <c r="AC5" s="182" t="s">
        <v>107</v>
      </c>
      <c r="AD5" s="182"/>
      <c r="AE5" s="182"/>
      <c r="AF5" s="182"/>
      <c r="AG5" s="182"/>
      <c r="AH5" s="182"/>
      <c r="AI5" s="182"/>
      <c r="AJ5" s="182"/>
      <c r="AK5" s="182"/>
      <c r="AL5" s="183" t="s">
        <v>3</v>
      </c>
      <c r="AM5" s="5" t="s">
        <v>4</v>
      </c>
      <c r="AN5" s="6" t="s">
        <v>5</v>
      </c>
    </row>
    <row r="6" spans="1:40" ht="15" customHeight="1" x14ac:dyDescent="0.25">
      <c r="A6" s="2"/>
      <c r="B6" s="182"/>
      <c r="C6" s="182"/>
      <c r="D6" s="182"/>
      <c r="E6" s="4" t="s">
        <v>6</v>
      </c>
      <c r="F6" s="4" t="s">
        <v>6</v>
      </c>
      <c r="G6" s="4" t="s">
        <v>6</v>
      </c>
      <c r="AC6" s="182"/>
      <c r="AD6" s="182"/>
      <c r="AE6" s="182"/>
      <c r="AF6" s="182"/>
      <c r="AG6" s="182"/>
      <c r="AH6" s="182"/>
      <c r="AI6" s="182"/>
      <c r="AJ6" s="182"/>
      <c r="AK6" s="182"/>
      <c r="AL6" s="183"/>
      <c r="AM6" s="5"/>
      <c r="AN6" s="5"/>
    </row>
    <row r="7" spans="1:40" ht="12.95" customHeight="1" x14ac:dyDescent="0.2">
      <c r="A7" s="2"/>
      <c r="B7" s="3"/>
      <c r="C7" s="3"/>
      <c r="D7" s="3"/>
      <c r="E7" s="3"/>
      <c r="F7" s="3"/>
      <c r="G7" s="3"/>
    </row>
    <row r="8" spans="1:40" ht="12.95" customHeight="1" x14ac:dyDescent="0.2">
      <c r="A8" s="2"/>
      <c r="B8" s="182" t="s">
        <v>7</v>
      </c>
      <c r="C8" s="182" t="s">
        <v>8</v>
      </c>
      <c r="D8" s="184" t="s">
        <v>9</v>
      </c>
      <c r="E8" s="182" t="s">
        <v>0</v>
      </c>
      <c r="F8" s="182" t="s">
        <v>1</v>
      </c>
      <c r="G8" s="182" t="s">
        <v>25</v>
      </c>
      <c r="H8" s="176" t="s">
        <v>5</v>
      </c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 t="s">
        <v>11</v>
      </c>
      <c r="AN8" s="176"/>
    </row>
    <row r="9" spans="1:40" s="7" customFormat="1" ht="12.95" customHeight="1" x14ac:dyDescent="0.2">
      <c r="A9" s="2"/>
      <c r="B9" s="182"/>
      <c r="C9" s="182"/>
      <c r="D9" s="184"/>
      <c r="E9" s="182"/>
      <c r="F9" s="182"/>
      <c r="G9" s="182"/>
      <c r="H9" s="176" t="s">
        <v>26</v>
      </c>
      <c r="I9" s="176"/>
      <c r="J9" s="176"/>
      <c r="K9" s="176"/>
      <c r="L9" s="176"/>
      <c r="M9" s="176" t="s">
        <v>12</v>
      </c>
      <c r="N9" s="176"/>
      <c r="O9" s="176"/>
      <c r="P9" s="176"/>
      <c r="Q9" s="176"/>
      <c r="R9" s="176" t="s">
        <v>13</v>
      </c>
      <c r="S9" s="176"/>
      <c r="T9" s="176"/>
      <c r="U9" s="176"/>
      <c r="V9" s="176"/>
      <c r="W9" s="176" t="s">
        <v>14</v>
      </c>
      <c r="X9" s="176"/>
      <c r="Y9" s="176"/>
      <c r="Z9" s="176"/>
      <c r="AA9" s="176"/>
      <c r="AB9" s="176" t="s">
        <v>15</v>
      </c>
      <c r="AC9" s="176"/>
      <c r="AD9" s="176"/>
      <c r="AE9" s="176"/>
      <c r="AF9" s="176"/>
      <c r="AG9" s="176" t="s">
        <v>16</v>
      </c>
      <c r="AH9" s="176"/>
      <c r="AI9" s="176"/>
      <c r="AJ9" s="176"/>
      <c r="AK9" s="176"/>
      <c r="AL9" s="5" t="s">
        <v>17</v>
      </c>
      <c r="AM9" s="5" t="s">
        <v>4</v>
      </c>
      <c r="AN9" s="5" t="s">
        <v>5</v>
      </c>
    </row>
    <row r="10" spans="1:40" s="7" customFormat="1" ht="12.95" customHeight="1" x14ac:dyDescent="0.2">
      <c r="A10" s="8">
        <v>1</v>
      </c>
      <c r="B10" s="9"/>
      <c r="C10" s="9"/>
      <c r="D10" s="10"/>
      <c r="E10" s="11"/>
      <c r="F10" s="11"/>
      <c r="G10" s="11">
        <f t="shared" ref="G10:G26" si="0">SUM(E10:F10)</f>
        <v>0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 t="e">
        <f t="shared" ref="AL10:AL26" si="1">AVERAGE(H10:AK10)</f>
        <v>#DIV/0!</v>
      </c>
      <c r="AM10" s="5">
        <f>(G10)/72</f>
        <v>0</v>
      </c>
      <c r="AN10" s="5" t="e">
        <f t="shared" ref="AN10:AN26" si="2">(AL10)/3</f>
        <v>#DIV/0!</v>
      </c>
    </row>
    <row r="11" spans="1:40" s="7" customFormat="1" ht="12.95" customHeight="1" x14ac:dyDescent="0.2">
      <c r="A11" s="8">
        <v>2</v>
      </c>
      <c r="B11" s="9"/>
      <c r="C11" s="9"/>
      <c r="D11" s="10"/>
      <c r="E11" s="11"/>
      <c r="F11" s="11"/>
      <c r="G11" s="11">
        <f t="shared" si="0"/>
        <v>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 t="e">
        <f t="shared" si="1"/>
        <v>#DIV/0!</v>
      </c>
      <c r="AM11" s="5">
        <f t="shared" ref="AM11:AM26" si="3">(G11)/60</f>
        <v>0</v>
      </c>
      <c r="AN11" s="5" t="e">
        <f t="shared" si="2"/>
        <v>#DIV/0!</v>
      </c>
    </row>
    <row r="12" spans="1:40" s="7" customFormat="1" ht="12.95" customHeight="1" x14ac:dyDescent="0.2">
      <c r="A12" s="8">
        <v>3</v>
      </c>
      <c r="B12" s="12"/>
      <c r="C12" s="12"/>
      <c r="D12" s="13"/>
      <c r="E12" s="14"/>
      <c r="F12" s="15"/>
      <c r="G12" s="11">
        <f t="shared" si="0"/>
        <v>0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 t="e">
        <f t="shared" si="1"/>
        <v>#DIV/0!</v>
      </c>
      <c r="AM12" s="5">
        <f t="shared" si="3"/>
        <v>0</v>
      </c>
      <c r="AN12" s="5" t="e">
        <f t="shared" si="2"/>
        <v>#DIV/0!</v>
      </c>
    </row>
    <row r="13" spans="1:40" s="7" customFormat="1" ht="12.95" customHeight="1" x14ac:dyDescent="0.2">
      <c r="A13" s="8">
        <v>4</v>
      </c>
      <c r="B13" s="12"/>
      <c r="C13" s="12"/>
      <c r="D13" s="13"/>
      <c r="E13" s="14"/>
      <c r="F13" s="15"/>
      <c r="G13" s="11">
        <f t="shared" si="0"/>
        <v>0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 t="e">
        <f t="shared" si="1"/>
        <v>#DIV/0!</v>
      </c>
      <c r="AM13" s="5">
        <f t="shared" si="3"/>
        <v>0</v>
      </c>
      <c r="AN13" s="5" t="e">
        <f t="shared" si="2"/>
        <v>#DIV/0!</v>
      </c>
    </row>
    <row r="14" spans="1:40" s="7" customFormat="1" ht="12.95" customHeight="1" x14ac:dyDescent="0.2">
      <c r="A14" s="8">
        <v>5</v>
      </c>
      <c r="B14" s="9"/>
      <c r="C14" s="9"/>
      <c r="D14" s="10"/>
      <c r="E14" s="11"/>
      <c r="F14" s="11"/>
      <c r="G14" s="11">
        <f t="shared" si="0"/>
        <v>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 t="e">
        <f t="shared" si="1"/>
        <v>#DIV/0!</v>
      </c>
      <c r="AM14" s="5">
        <f t="shared" si="3"/>
        <v>0</v>
      </c>
      <c r="AN14" s="5" t="e">
        <f t="shared" si="2"/>
        <v>#DIV/0!</v>
      </c>
    </row>
    <row r="15" spans="1:40" ht="12.95" customHeight="1" x14ac:dyDescent="0.2">
      <c r="A15" s="8">
        <v>6</v>
      </c>
      <c r="B15" s="9"/>
      <c r="C15" s="9"/>
      <c r="D15" s="10"/>
      <c r="E15" s="11"/>
      <c r="F15" s="11"/>
      <c r="G15" s="11">
        <f t="shared" si="0"/>
        <v>0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 t="e">
        <f t="shared" si="1"/>
        <v>#DIV/0!</v>
      </c>
      <c r="AM15" s="5">
        <f t="shared" si="3"/>
        <v>0</v>
      </c>
      <c r="AN15" s="5" t="e">
        <f t="shared" si="2"/>
        <v>#DIV/0!</v>
      </c>
    </row>
    <row r="16" spans="1:40" s="7" customFormat="1" ht="12.95" customHeight="1" x14ac:dyDescent="0.2">
      <c r="A16" s="8">
        <v>7</v>
      </c>
      <c r="B16" s="12"/>
      <c r="C16" s="12"/>
      <c r="D16" s="13"/>
      <c r="E16" s="14"/>
      <c r="F16" s="16"/>
      <c r="G16" s="11">
        <f t="shared" si="0"/>
        <v>0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 t="e">
        <f t="shared" si="1"/>
        <v>#DIV/0!</v>
      </c>
      <c r="AM16" s="5">
        <f t="shared" si="3"/>
        <v>0</v>
      </c>
      <c r="AN16" s="5" t="e">
        <f t="shared" si="2"/>
        <v>#DIV/0!</v>
      </c>
    </row>
    <row r="17" spans="1:40" s="7" customFormat="1" ht="12.95" customHeight="1" x14ac:dyDescent="0.2">
      <c r="A17" s="8">
        <v>8</v>
      </c>
      <c r="B17" s="12"/>
      <c r="C17" s="12"/>
      <c r="D17" s="13"/>
      <c r="E17" s="14"/>
      <c r="F17" s="16"/>
      <c r="G17" s="11">
        <f t="shared" si="0"/>
        <v>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 t="e">
        <f t="shared" si="1"/>
        <v>#DIV/0!</v>
      </c>
      <c r="AM17" s="5">
        <f t="shared" si="3"/>
        <v>0</v>
      </c>
      <c r="AN17" s="5" t="e">
        <f t="shared" si="2"/>
        <v>#DIV/0!</v>
      </c>
    </row>
    <row r="18" spans="1:40" s="7" customFormat="1" ht="12.95" customHeight="1" x14ac:dyDescent="0.2">
      <c r="A18" s="8">
        <v>9</v>
      </c>
      <c r="B18" s="12"/>
      <c r="C18" s="12"/>
      <c r="D18" s="13"/>
      <c r="E18" s="14"/>
      <c r="F18" s="14"/>
      <c r="G18" s="11">
        <f t="shared" si="0"/>
        <v>0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 t="e">
        <f t="shared" si="1"/>
        <v>#DIV/0!</v>
      </c>
      <c r="AM18" s="5">
        <f t="shared" si="3"/>
        <v>0</v>
      </c>
      <c r="AN18" s="5" t="e">
        <f t="shared" si="2"/>
        <v>#DIV/0!</v>
      </c>
    </row>
    <row r="19" spans="1:40" s="7" customFormat="1" ht="12.95" customHeight="1" x14ac:dyDescent="0.2">
      <c r="A19" s="8">
        <v>10</v>
      </c>
      <c r="B19" s="12"/>
      <c r="C19" s="12"/>
      <c r="D19" s="13"/>
      <c r="E19" s="14"/>
      <c r="F19" s="16"/>
      <c r="G19" s="11">
        <f t="shared" si="0"/>
        <v>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 t="e">
        <f t="shared" si="1"/>
        <v>#DIV/0!</v>
      </c>
      <c r="AM19" s="5">
        <f t="shared" si="3"/>
        <v>0</v>
      </c>
      <c r="AN19" s="5" t="e">
        <f t="shared" si="2"/>
        <v>#DIV/0!</v>
      </c>
    </row>
    <row r="20" spans="1:40" s="7" customFormat="1" ht="12.95" customHeight="1" x14ac:dyDescent="0.2">
      <c r="A20" s="8">
        <v>11</v>
      </c>
      <c r="B20" s="12"/>
      <c r="C20" s="12"/>
      <c r="D20" s="13"/>
      <c r="E20" s="14"/>
      <c r="F20" s="14"/>
      <c r="G20" s="11">
        <f t="shared" si="0"/>
        <v>0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 t="e">
        <f t="shared" si="1"/>
        <v>#DIV/0!</v>
      </c>
      <c r="AM20" s="5">
        <f t="shared" si="3"/>
        <v>0</v>
      </c>
      <c r="AN20" s="5" t="e">
        <f t="shared" si="2"/>
        <v>#DIV/0!</v>
      </c>
    </row>
    <row r="21" spans="1:40" s="7" customFormat="1" ht="12.95" customHeight="1" x14ac:dyDescent="0.2">
      <c r="A21" s="8">
        <v>12</v>
      </c>
      <c r="B21" s="12"/>
      <c r="C21" s="12"/>
      <c r="D21" s="13"/>
      <c r="E21" s="14"/>
      <c r="F21" s="14"/>
      <c r="G21" s="11">
        <f t="shared" si="0"/>
        <v>0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 t="e">
        <f t="shared" si="1"/>
        <v>#DIV/0!</v>
      </c>
      <c r="AM21" s="5">
        <f t="shared" si="3"/>
        <v>0</v>
      </c>
      <c r="AN21" s="5" t="e">
        <f t="shared" si="2"/>
        <v>#DIV/0!</v>
      </c>
    </row>
    <row r="22" spans="1:40" ht="12.95" customHeight="1" x14ac:dyDescent="0.2">
      <c r="A22" s="8">
        <v>13</v>
      </c>
      <c r="B22" s="12"/>
      <c r="C22" s="12"/>
      <c r="D22" s="13"/>
      <c r="E22" s="14"/>
      <c r="F22" s="14"/>
      <c r="G22" s="11">
        <f t="shared" si="0"/>
        <v>0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 t="e">
        <f t="shared" si="1"/>
        <v>#DIV/0!</v>
      </c>
      <c r="AM22" s="5">
        <f t="shared" si="3"/>
        <v>0</v>
      </c>
      <c r="AN22" s="5" t="e">
        <f t="shared" si="2"/>
        <v>#DIV/0!</v>
      </c>
    </row>
    <row r="23" spans="1:40" ht="12.95" customHeight="1" x14ac:dyDescent="0.25">
      <c r="A23" s="8">
        <v>14</v>
      </c>
      <c r="B23" s="12"/>
      <c r="C23" s="12"/>
      <c r="D23" s="13"/>
      <c r="E23" s="14"/>
      <c r="F23" s="17"/>
      <c r="G23" s="11">
        <f t="shared" si="0"/>
        <v>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 t="e">
        <f t="shared" si="1"/>
        <v>#DIV/0!</v>
      </c>
      <c r="AM23" s="5">
        <f t="shared" si="3"/>
        <v>0</v>
      </c>
      <c r="AN23" s="5" t="e">
        <f t="shared" si="2"/>
        <v>#DIV/0!</v>
      </c>
    </row>
    <row r="24" spans="1:40" s="18" customFormat="1" ht="12.95" customHeight="1" x14ac:dyDescent="0.2">
      <c r="A24" s="8">
        <v>15</v>
      </c>
      <c r="B24" s="12"/>
      <c r="C24" s="12"/>
      <c r="D24" s="13"/>
      <c r="E24" s="14"/>
      <c r="F24" s="16"/>
      <c r="G24" s="11">
        <f t="shared" si="0"/>
        <v>0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 t="e">
        <f t="shared" si="1"/>
        <v>#DIV/0!</v>
      </c>
      <c r="AM24" s="5">
        <f t="shared" si="3"/>
        <v>0</v>
      </c>
      <c r="AN24" s="5" t="e">
        <f t="shared" si="2"/>
        <v>#DIV/0!</v>
      </c>
    </row>
    <row r="25" spans="1:40" ht="12.95" customHeight="1" x14ac:dyDescent="0.25">
      <c r="A25" s="8">
        <v>16</v>
      </c>
      <c r="B25" s="12"/>
      <c r="C25" s="12"/>
      <c r="D25" s="13"/>
      <c r="E25" s="14"/>
      <c r="F25" s="17"/>
      <c r="G25" s="11">
        <f t="shared" si="0"/>
        <v>0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 t="e">
        <f t="shared" si="1"/>
        <v>#DIV/0!</v>
      </c>
      <c r="AM25" s="5">
        <f t="shared" si="3"/>
        <v>0</v>
      </c>
      <c r="AN25" s="5" t="e">
        <f t="shared" si="2"/>
        <v>#DIV/0!</v>
      </c>
    </row>
    <row r="26" spans="1:40" s="7" customFormat="1" ht="12.95" customHeight="1" x14ac:dyDescent="0.25">
      <c r="A26" s="8">
        <v>17</v>
      </c>
      <c r="B26" s="9"/>
      <c r="C26" s="9"/>
      <c r="D26" s="10"/>
      <c r="E26" s="11"/>
      <c r="F26" s="19"/>
      <c r="G26" s="11">
        <f t="shared" si="0"/>
        <v>0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 t="e">
        <f t="shared" si="1"/>
        <v>#DIV/0!</v>
      </c>
      <c r="AM26" s="5">
        <f t="shared" si="3"/>
        <v>0</v>
      </c>
      <c r="AN26" s="5" t="e">
        <f t="shared" si="2"/>
        <v>#DIV/0!</v>
      </c>
    </row>
    <row r="27" spans="1:40" ht="12.95" customHeight="1" x14ac:dyDescent="0.2">
      <c r="A27"/>
      <c r="B27" s="20"/>
      <c r="C27" s="20"/>
      <c r="D27" s="21" t="s">
        <v>18</v>
      </c>
      <c r="E27" s="22" t="e">
        <f>AVERAGE(E10:E26)</f>
        <v>#DIV/0!</v>
      </c>
      <c r="F27" s="22" t="e">
        <f>AVERAGE(F10:F26)</f>
        <v>#DIV/0!</v>
      </c>
      <c r="G27" s="22">
        <f>AVERAGE(G10:G26)</f>
        <v>0</v>
      </c>
      <c r="AH27" s="177" t="s">
        <v>18</v>
      </c>
      <c r="AI27" s="177"/>
      <c r="AJ27" s="177"/>
      <c r="AK27" s="177"/>
      <c r="AL27" s="5" t="e">
        <f>AVERAGE(AL10:AL26)</f>
        <v>#DIV/0!</v>
      </c>
      <c r="AM27" s="5">
        <f>AVERAGE(AM10:AM26)</f>
        <v>0</v>
      </c>
      <c r="AN27" s="5" t="e">
        <f>AVERAGE(AN10:AN26)</f>
        <v>#DIV/0!</v>
      </c>
    </row>
    <row r="28" spans="1:40" s="7" customFormat="1" ht="12.95" customHeight="1" x14ac:dyDescent="0.2">
      <c r="A28"/>
      <c r="B28" s="20"/>
      <c r="C28" s="20"/>
      <c r="D28" s="23" t="s">
        <v>19</v>
      </c>
      <c r="E28" s="23" t="e">
        <f>AVERAGE(LARGE(E10:E26,1),LARGE(E10:E26,2),LARGE(E10:E26,3))</f>
        <v>#NUM!</v>
      </c>
      <c r="F28" s="23" t="e">
        <f>AVERAGE(LARGE(F10:F26,1),LARGE(F10:F26,2),LARGE(F10:F26,3))</f>
        <v>#NUM!</v>
      </c>
      <c r="G28" s="24">
        <f>AVERAGE(LARGE(G10:G26,1),LARGE(G10:G26,2),LARGE(G10:G26,3))</f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78" t="s">
        <v>19</v>
      </c>
      <c r="AI28" s="178"/>
      <c r="AJ28" s="178"/>
      <c r="AK28" s="178"/>
      <c r="AL28" s="5" t="e">
        <f>AVERAGE(LARGE(AL10:AL26,1),LARGE(AL10:AL26,2),LARGE(AL10:AL26,3))</f>
        <v>#DIV/0!</v>
      </c>
      <c r="AM28" s="5">
        <f>AVERAGE(LARGE(AM10:AM26,1),LARGE(AM10:AM26,2),LARGE(AM10:AM26,3))</f>
        <v>0</v>
      </c>
      <c r="AN28" s="5" t="e">
        <f>AVERAGE(LARGE(AN10:AN26,1),LARGE(AN10:AN26,2),LARGE(AN10:AN26,3))</f>
        <v>#DIV/0!</v>
      </c>
    </row>
    <row r="29" spans="1:40" ht="12.95" customHeight="1" x14ac:dyDescent="0.15">
      <c r="A29" s="26"/>
      <c r="D29" s="25" t="s">
        <v>20</v>
      </c>
      <c r="E29" s="27">
        <f>MAX(E10:E26)</f>
        <v>0</v>
      </c>
      <c r="F29" s="27">
        <f>MAX(F10,F11,F14,F15,F18,F20,F21,F22,F23,F25,F26)</f>
        <v>0</v>
      </c>
      <c r="G29" s="27">
        <f>MAX(G10:G26)</f>
        <v>0</v>
      </c>
      <c r="M29" s="1" t="s">
        <v>110</v>
      </c>
      <c r="O29" s="1" t="s">
        <v>109</v>
      </c>
      <c r="AH29" s="178" t="s">
        <v>20</v>
      </c>
      <c r="AI29" s="178"/>
      <c r="AJ29" s="178"/>
      <c r="AK29" s="178"/>
      <c r="AL29" s="5" t="e">
        <f>MAX(AL10:AL26)</f>
        <v>#DIV/0!</v>
      </c>
      <c r="AM29" s="5">
        <f>MAX(AM10:AM26)</f>
        <v>0</v>
      </c>
      <c r="AN29" s="5" t="e">
        <f>MAX(AN10:AN26)</f>
        <v>#DIV/0!</v>
      </c>
    </row>
    <row r="30" spans="1:40" ht="12.95" customHeight="1" x14ac:dyDescent="0.15">
      <c r="AN30" s="1" t="s">
        <v>111</v>
      </c>
    </row>
    <row r="31" spans="1:40" ht="12.95" customHeight="1" x14ac:dyDescent="0.15">
      <c r="D31" s="28" t="s">
        <v>21</v>
      </c>
      <c r="E31" s="179" t="s">
        <v>22</v>
      </c>
      <c r="F31" s="179"/>
      <c r="G31" s="29" t="s">
        <v>8</v>
      </c>
    </row>
    <row r="32" spans="1:40" ht="12.95" customHeight="1" x14ac:dyDescent="0.15">
      <c r="A32" s="30"/>
      <c r="B32" s="31" t="s">
        <v>23</v>
      </c>
      <c r="C32" s="31"/>
      <c r="D32" s="31" t="s">
        <v>25</v>
      </c>
      <c r="E32" s="180"/>
      <c r="F32" s="180"/>
      <c r="G32" s="32" t="s">
        <v>24</v>
      </c>
    </row>
  </sheetData>
  <sheetProtection selectLockedCells="1" selectUnlockedCells="1"/>
  <mergeCells count="23">
    <mergeCell ref="B2:AN3"/>
    <mergeCell ref="B5:D6"/>
    <mergeCell ref="AC5:AK6"/>
    <mergeCell ref="AL5:AL6"/>
    <mergeCell ref="B8:B9"/>
    <mergeCell ref="C8:C9"/>
    <mergeCell ref="D8:D9"/>
    <mergeCell ref="E8:E9"/>
    <mergeCell ref="F8:F9"/>
    <mergeCell ref="G8:G9"/>
    <mergeCell ref="AM8:AN8"/>
    <mergeCell ref="H9:L9"/>
    <mergeCell ref="M9:Q9"/>
    <mergeCell ref="R9:V9"/>
    <mergeCell ref="W9:AA9"/>
    <mergeCell ref="AB9:AF9"/>
    <mergeCell ref="E32:F32"/>
    <mergeCell ref="H8:AL8"/>
    <mergeCell ref="AG9:AK9"/>
    <mergeCell ref="AH27:AK27"/>
    <mergeCell ref="AH28:AK28"/>
    <mergeCell ref="AH29:AK29"/>
    <mergeCell ref="E31:F31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  <rowBreaks count="1" manualBreakCount="1">
    <brk id="44" max="16383" man="1"/>
  </rowBreaks>
  <colBreaks count="1" manualBreakCount="1">
    <brk id="40" max="1048575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M32"/>
  <sheetViews>
    <sheetView topLeftCell="B1" workbookViewId="0">
      <selection activeCell="Y32" sqref="Y32"/>
    </sheetView>
  </sheetViews>
  <sheetFormatPr defaultRowHeight="12.75" x14ac:dyDescent="0.2"/>
  <cols>
    <col min="1" max="2" width="6.28515625" style="1" customWidth="1"/>
    <col min="3" max="3" width="25" style="1" customWidth="1"/>
    <col min="4" max="5" width="12" style="1" customWidth="1"/>
    <col min="6" max="6" width="7.140625" style="1" customWidth="1"/>
    <col min="7" max="7" width="8" style="1" customWidth="1"/>
    <col min="8" max="8" width="7.5703125" style="1" customWidth="1"/>
    <col min="9" max="36" width="3" style="1" customWidth="1"/>
    <col min="37" max="37" width="7.28515625" style="1" customWidth="1"/>
    <col min="38" max="38" width="10.140625" style="1" customWidth="1"/>
    <col min="39" max="39" width="9.140625" style="1"/>
  </cols>
  <sheetData>
    <row r="1" spans="1:39" ht="15" customHeight="1" x14ac:dyDescent="0.2">
      <c r="A1"/>
      <c r="B1"/>
      <c r="C1"/>
      <c r="D1"/>
      <c r="E1"/>
      <c r="F1"/>
      <c r="G1"/>
      <c r="H1"/>
    </row>
    <row r="2" spans="1:39" ht="15" customHeight="1" x14ac:dyDescent="0.2">
      <c r="A2"/>
      <c r="B2"/>
      <c r="C2" s="181" t="s">
        <v>112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</row>
    <row r="3" spans="1:39" ht="15" customHeight="1" x14ac:dyDescent="0.2">
      <c r="A3"/>
      <c r="B3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</row>
    <row r="4" spans="1:39" ht="15" customHeight="1" x14ac:dyDescent="0.2">
      <c r="A4" s="2"/>
      <c r="B4" s="2"/>
      <c r="C4" s="3"/>
      <c r="D4" s="3"/>
      <c r="E4" s="3"/>
      <c r="F4" s="3"/>
      <c r="G4" s="3"/>
      <c r="H4" s="3"/>
    </row>
    <row r="5" spans="1:39" ht="15" customHeight="1" x14ac:dyDescent="0.25">
      <c r="A5" s="2"/>
      <c r="B5" s="2"/>
      <c r="C5" s="182" t="s">
        <v>107</v>
      </c>
      <c r="D5" s="182"/>
      <c r="E5" s="182"/>
      <c r="F5" s="4" t="s">
        <v>0</v>
      </c>
      <c r="G5" s="4" t="s">
        <v>1</v>
      </c>
      <c r="H5" s="4" t="s">
        <v>2</v>
      </c>
      <c r="AB5" s="182" t="s">
        <v>107</v>
      </c>
      <c r="AC5" s="182"/>
      <c r="AD5" s="182"/>
      <c r="AE5" s="182"/>
      <c r="AF5" s="182"/>
      <c r="AG5" s="182"/>
      <c r="AH5" s="182"/>
      <c r="AI5" s="182"/>
      <c r="AJ5" s="182"/>
      <c r="AK5" s="183" t="s">
        <v>3</v>
      </c>
      <c r="AL5" s="5" t="s">
        <v>4</v>
      </c>
      <c r="AM5" s="6" t="s">
        <v>5</v>
      </c>
    </row>
    <row r="6" spans="1:39" ht="15" customHeight="1" x14ac:dyDescent="0.25">
      <c r="A6" s="2"/>
      <c r="B6" s="2"/>
      <c r="C6" s="182"/>
      <c r="D6" s="182"/>
      <c r="E6" s="182"/>
      <c r="F6" s="4" t="s">
        <v>6</v>
      </c>
      <c r="G6" s="4" t="s">
        <v>6</v>
      </c>
      <c r="H6" s="4" t="s">
        <v>6</v>
      </c>
      <c r="AB6" s="182"/>
      <c r="AC6" s="182"/>
      <c r="AD6" s="182"/>
      <c r="AE6" s="182"/>
      <c r="AF6" s="182"/>
      <c r="AG6" s="182"/>
      <c r="AH6" s="182"/>
      <c r="AI6" s="182"/>
      <c r="AJ6" s="182"/>
      <c r="AK6" s="183"/>
      <c r="AL6" s="5"/>
      <c r="AM6" s="5"/>
    </row>
    <row r="7" spans="1:39" ht="15" customHeight="1" x14ac:dyDescent="0.2">
      <c r="A7" s="2"/>
      <c r="B7" s="2"/>
      <c r="C7" s="3"/>
      <c r="D7" s="3"/>
      <c r="E7" s="3"/>
      <c r="F7" s="3"/>
      <c r="G7" s="3"/>
      <c r="H7" s="3"/>
    </row>
    <row r="8" spans="1:39" ht="15" customHeight="1" x14ac:dyDescent="0.2">
      <c r="A8" s="2"/>
      <c r="B8" s="2"/>
      <c r="C8" s="182" t="s">
        <v>7</v>
      </c>
      <c r="D8" s="182" t="s">
        <v>8</v>
      </c>
      <c r="E8" s="184" t="s">
        <v>9</v>
      </c>
      <c r="F8" s="182" t="s">
        <v>27</v>
      </c>
      <c r="G8" s="182" t="s">
        <v>28</v>
      </c>
      <c r="H8" s="182" t="s">
        <v>29</v>
      </c>
      <c r="I8" s="176" t="s">
        <v>5</v>
      </c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 t="s">
        <v>11</v>
      </c>
      <c r="AM8" s="176"/>
    </row>
    <row r="9" spans="1:39" ht="15" customHeight="1" x14ac:dyDescent="0.2">
      <c r="A9" s="2"/>
      <c r="B9" s="2"/>
      <c r="C9" s="182"/>
      <c r="D9" s="182"/>
      <c r="E9" s="184"/>
      <c r="F9" s="182"/>
      <c r="G9" s="182"/>
      <c r="H9" s="182"/>
      <c r="I9" s="176" t="s">
        <v>13</v>
      </c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 t="s">
        <v>14</v>
      </c>
      <c r="V9" s="176"/>
      <c r="W9" s="176"/>
      <c r="X9" s="176"/>
      <c r="Y9" s="176"/>
      <c r="Z9" s="176"/>
      <c r="AA9" s="176"/>
      <c r="AB9" s="176"/>
      <c r="AC9" s="176" t="s">
        <v>15</v>
      </c>
      <c r="AD9" s="176"/>
      <c r="AE9" s="176"/>
      <c r="AF9" s="176"/>
      <c r="AG9" s="176" t="s">
        <v>16</v>
      </c>
      <c r="AH9" s="176"/>
      <c r="AI9" s="176"/>
      <c r="AJ9" s="176"/>
      <c r="AK9" s="5" t="s">
        <v>17</v>
      </c>
      <c r="AL9" s="5" t="s">
        <v>4</v>
      </c>
      <c r="AM9" s="5" t="s">
        <v>5</v>
      </c>
    </row>
    <row r="10" spans="1:39" ht="15" customHeight="1" x14ac:dyDescent="0.2">
      <c r="A10" s="8">
        <v>1</v>
      </c>
      <c r="B10" s="8">
        <v>1</v>
      </c>
      <c r="C10" s="9"/>
      <c r="D10" s="9"/>
      <c r="E10" s="10"/>
      <c r="F10" s="11"/>
      <c r="G10" s="11"/>
      <c r="H10" s="11">
        <f t="shared" ref="H10:H26" si="0">SUM(F10:G10)</f>
        <v>0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 t="e">
        <f t="shared" ref="AK10:AK26" si="1">AVERAGE(I10:AJ10)</f>
        <v>#DIV/0!</v>
      </c>
      <c r="AL10" s="5">
        <f>(H10)/72</f>
        <v>0</v>
      </c>
      <c r="AM10" s="5" t="e">
        <f t="shared" ref="AM10:AM26" si="2">(AK10)/3</f>
        <v>#DIV/0!</v>
      </c>
    </row>
    <row r="11" spans="1:39" ht="15" customHeight="1" x14ac:dyDescent="0.2">
      <c r="A11" s="8">
        <v>2</v>
      </c>
      <c r="B11" s="8">
        <v>2</v>
      </c>
      <c r="C11" s="9"/>
      <c r="D11" s="9"/>
      <c r="E11" s="10"/>
      <c r="F11" s="11"/>
      <c r="G11" s="11"/>
      <c r="H11" s="11">
        <f t="shared" si="0"/>
        <v>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 t="e">
        <f t="shared" si="1"/>
        <v>#DIV/0!</v>
      </c>
      <c r="AL11" s="5">
        <f t="shared" ref="AL11:AL26" si="3">(H11)/60</f>
        <v>0</v>
      </c>
      <c r="AM11" s="5" t="e">
        <f t="shared" si="2"/>
        <v>#DIV/0!</v>
      </c>
    </row>
    <row r="12" spans="1:39" ht="15" customHeight="1" x14ac:dyDescent="0.2">
      <c r="A12" s="8">
        <v>3</v>
      </c>
      <c r="B12" s="8">
        <v>3</v>
      </c>
      <c r="C12" s="12"/>
      <c r="D12" s="12"/>
      <c r="E12" s="13"/>
      <c r="F12" s="14"/>
      <c r="G12" s="15"/>
      <c r="H12" s="11">
        <f t="shared" si="0"/>
        <v>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 t="e">
        <f t="shared" si="1"/>
        <v>#DIV/0!</v>
      </c>
      <c r="AL12" s="5">
        <f t="shared" si="3"/>
        <v>0</v>
      </c>
      <c r="AM12" s="5" t="e">
        <f t="shared" si="2"/>
        <v>#DIV/0!</v>
      </c>
    </row>
    <row r="13" spans="1:39" ht="15" customHeight="1" x14ac:dyDescent="0.2">
      <c r="A13" s="8">
        <v>4</v>
      </c>
      <c r="B13" s="8">
        <v>4</v>
      </c>
      <c r="C13" s="12"/>
      <c r="D13" s="12"/>
      <c r="E13" s="13"/>
      <c r="F13" s="14"/>
      <c r="G13" s="15"/>
      <c r="H13" s="11">
        <f t="shared" si="0"/>
        <v>0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 t="e">
        <f t="shared" si="1"/>
        <v>#DIV/0!</v>
      </c>
      <c r="AL13" s="5">
        <f t="shared" si="3"/>
        <v>0</v>
      </c>
      <c r="AM13" s="5" t="e">
        <f t="shared" si="2"/>
        <v>#DIV/0!</v>
      </c>
    </row>
    <row r="14" spans="1:39" ht="15" customHeight="1" x14ac:dyDescent="0.2">
      <c r="A14" s="8">
        <v>5</v>
      </c>
      <c r="B14" s="8">
        <v>5</v>
      </c>
      <c r="C14" s="9"/>
      <c r="D14" s="9"/>
      <c r="E14" s="10"/>
      <c r="F14" s="11"/>
      <c r="G14" s="11"/>
      <c r="H14" s="11">
        <f t="shared" si="0"/>
        <v>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 t="e">
        <f t="shared" si="1"/>
        <v>#DIV/0!</v>
      </c>
      <c r="AL14" s="5">
        <f t="shared" si="3"/>
        <v>0</v>
      </c>
      <c r="AM14" s="5" t="e">
        <f t="shared" si="2"/>
        <v>#DIV/0!</v>
      </c>
    </row>
    <row r="15" spans="1:39" ht="15" customHeight="1" x14ac:dyDescent="0.2">
      <c r="A15" s="8">
        <v>6</v>
      </c>
      <c r="B15" s="8">
        <v>6</v>
      </c>
      <c r="C15" s="9"/>
      <c r="D15" s="9"/>
      <c r="E15" s="10"/>
      <c r="F15" s="11"/>
      <c r="G15" s="11"/>
      <c r="H15" s="11">
        <f t="shared" si="0"/>
        <v>0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 t="e">
        <f t="shared" si="1"/>
        <v>#DIV/0!</v>
      </c>
      <c r="AL15" s="5">
        <f t="shared" si="3"/>
        <v>0</v>
      </c>
      <c r="AM15" s="5" t="e">
        <f t="shared" si="2"/>
        <v>#DIV/0!</v>
      </c>
    </row>
    <row r="16" spans="1:39" ht="15" customHeight="1" x14ac:dyDescent="0.2">
      <c r="A16" s="8">
        <v>7</v>
      </c>
      <c r="B16" s="8">
        <v>7</v>
      </c>
      <c r="C16" s="12"/>
      <c r="D16" s="12"/>
      <c r="E16" s="13"/>
      <c r="F16" s="14"/>
      <c r="G16" s="16"/>
      <c r="H16" s="11">
        <f t="shared" si="0"/>
        <v>0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 t="e">
        <f t="shared" si="1"/>
        <v>#DIV/0!</v>
      </c>
      <c r="AL16" s="5">
        <f t="shared" si="3"/>
        <v>0</v>
      </c>
      <c r="AM16" s="5" t="e">
        <f t="shared" si="2"/>
        <v>#DIV/0!</v>
      </c>
    </row>
    <row r="17" spans="1:39" ht="15" customHeight="1" x14ac:dyDescent="0.2">
      <c r="A17" s="8">
        <v>8</v>
      </c>
      <c r="B17" s="8">
        <v>8</v>
      </c>
      <c r="C17" s="12"/>
      <c r="D17" s="12"/>
      <c r="E17" s="13"/>
      <c r="F17" s="14"/>
      <c r="G17" s="16"/>
      <c r="H17" s="11">
        <f t="shared" si="0"/>
        <v>0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 t="e">
        <f t="shared" si="1"/>
        <v>#DIV/0!</v>
      </c>
      <c r="AL17" s="5">
        <f t="shared" si="3"/>
        <v>0</v>
      </c>
      <c r="AM17" s="5" t="e">
        <f t="shared" si="2"/>
        <v>#DIV/0!</v>
      </c>
    </row>
    <row r="18" spans="1:39" ht="15" customHeight="1" x14ac:dyDescent="0.2">
      <c r="A18" s="8">
        <v>9</v>
      </c>
      <c r="B18" s="8">
        <v>9</v>
      </c>
      <c r="C18" s="12"/>
      <c r="D18" s="12"/>
      <c r="E18" s="13"/>
      <c r="F18" s="14"/>
      <c r="G18" s="14"/>
      <c r="H18" s="11">
        <f t="shared" si="0"/>
        <v>0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 t="e">
        <f t="shared" si="1"/>
        <v>#DIV/0!</v>
      </c>
      <c r="AL18" s="5">
        <f t="shared" si="3"/>
        <v>0</v>
      </c>
      <c r="AM18" s="5" t="e">
        <f t="shared" si="2"/>
        <v>#DIV/0!</v>
      </c>
    </row>
    <row r="19" spans="1:39" ht="15" customHeight="1" x14ac:dyDescent="0.2">
      <c r="A19" s="8">
        <v>10</v>
      </c>
      <c r="B19" s="8">
        <v>10</v>
      </c>
      <c r="C19" s="12"/>
      <c r="D19" s="12"/>
      <c r="E19" s="13"/>
      <c r="F19" s="14"/>
      <c r="G19" s="16"/>
      <c r="H19" s="11">
        <f t="shared" si="0"/>
        <v>0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 t="e">
        <f t="shared" si="1"/>
        <v>#DIV/0!</v>
      </c>
      <c r="AL19" s="5">
        <f t="shared" si="3"/>
        <v>0</v>
      </c>
      <c r="AM19" s="5" t="e">
        <f t="shared" si="2"/>
        <v>#DIV/0!</v>
      </c>
    </row>
    <row r="20" spans="1:39" ht="15" customHeight="1" x14ac:dyDescent="0.2">
      <c r="A20" s="8">
        <v>11</v>
      </c>
      <c r="B20" s="8">
        <v>11</v>
      </c>
      <c r="C20" s="12"/>
      <c r="D20" s="12"/>
      <c r="E20" s="13"/>
      <c r="F20" s="14"/>
      <c r="G20" s="14"/>
      <c r="H20" s="11">
        <f t="shared" si="0"/>
        <v>0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 t="e">
        <f t="shared" si="1"/>
        <v>#DIV/0!</v>
      </c>
      <c r="AL20" s="5">
        <f t="shared" si="3"/>
        <v>0</v>
      </c>
      <c r="AM20" s="5" t="e">
        <f t="shared" si="2"/>
        <v>#DIV/0!</v>
      </c>
    </row>
    <row r="21" spans="1:39" ht="15" customHeight="1" x14ac:dyDescent="0.2">
      <c r="A21" s="8">
        <v>12</v>
      </c>
      <c r="B21" s="8">
        <v>12</v>
      </c>
      <c r="C21" s="12"/>
      <c r="D21" s="12"/>
      <c r="E21" s="13"/>
      <c r="F21" s="14"/>
      <c r="G21" s="14"/>
      <c r="H21" s="11">
        <f t="shared" si="0"/>
        <v>0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 t="e">
        <f t="shared" si="1"/>
        <v>#DIV/0!</v>
      </c>
      <c r="AL21" s="5">
        <f t="shared" si="3"/>
        <v>0</v>
      </c>
      <c r="AM21" s="5" t="e">
        <f t="shared" si="2"/>
        <v>#DIV/0!</v>
      </c>
    </row>
    <row r="22" spans="1:39" ht="15" customHeight="1" x14ac:dyDescent="0.2">
      <c r="A22" s="8">
        <v>13</v>
      </c>
      <c r="B22" s="8">
        <v>13</v>
      </c>
      <c r="C22" s="12"/>
      <c r="D22" s="12"/>
      <c r="E22" s="13"/>
      <c r="F22" s="14"/>
      <c r="G22" s="14"/>
      <c r="H22" s="11">
        <f t="shared" si="0"/>
        <v>0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 t="e">
        <f t="shared" si="1"/>
        <v>#DIV/0!</v>
      </c>
      <c r="AL22" s="5">
        <f t="shared" si="3"/>
        <v>0</v>
      </c>
      <c r="AM22" s="5" t="e">
        <f t="shared" si="2"/>
        <v>#DIV/0!</v>
      </c>
    </row>
    <row r="23" spans="1:39" ht="15" customHeight="1" x14ac:dyDescent="0.25">
      <c r="A23" s="8">
        <v>14</v>
      </c>
      <c r="B23" s="8">
        <v>14</v>
      </c>
      <c r="C23" s="12"/>
      <c r="D23" s="12"/>
      <c r="E23" s="13"/>
      <c r="F23" s="14"/>
      <c r="G23" s="17"/>
      <c r="H23" s="11">
        <f t="shared" si="0"/>
        <v>0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 t="e">
        <f t="shared" si="1"/>
        <v>#DIV/0!</v>
      </c>
      <c r="AL23" s="5">
        <f t="shared" si="3"/>
        <v>0</v>
      </c>
      <c r="AM23" s="5" t="e">
        <f t="shared" si="2"/>
        <v>#DIV/0!</v>
      </c>
    </row>
    <row r="24" spans="1:39" ht="15" customHeight="1" x14ac:dyDescent="0.2">
      <c r="A24" s="8">
        <v>15</v>
      </c>
      <c r="B24" s="8">
        <v>15</v>
      </c>
      <c r="C24" s="12"/>
      <c r="D24" s="12"/>
      <c r="E24" s="13"/>
      <c r="F24" s="14"/>
      <c r="G24" s="16"/>
      <c r="H24" s="11">
        <f t="shared" si="0"/>
        <v>0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 t="e">
        <f t="shared" si="1"/>
        <v>#DIV/0!</v>
      </c>
      <c r="AL24" s="5">
        <f t="shared" si="3"/>
        <v>0</v>
      </c>
      <c r="AM24" s="5" t="e">
        <f t="shared" si="2"/>
        <v>#DIV/0!</v>
      </c>
    </row>
    <row r="25" spans="1:39" ht="15" customHeight="1" x14ac:dyDescent="0.25">
      <c r="A25" s="8">
        <v>16</v>
      </c>
      <c r="B25" s="8">
        <v>16</v>
      </c>
      <c r="C25" s="12"/>
      <c r="D25" s="12"/>
      <c r="E25" s="13"/>
      <c r="F25" s="14"/>
      <c r="G25" s="17"/>
      <c r="H25" s="11">
        <f t="shared" si="0"/>
        <v>0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 t="e">
        <f t="shared" si="1"/>
        <v>#DIV/0!</v>
      </c>
      <c r="AL25" s="5">
        <f t="shared" si="3"/>
        <v>0</v>
      </c>
      <c r="AM25" s="5" t="e">
        <f t="shared" si="2"/>
        <v>#DIV/0!</v>
      </c>
    </row>
    <row r="26" spans="1:39" ht="15" customHeight="1" x14ac:dyDescent="0.25">
      <c r="A26" s="8">
        <v>17</v>
      </c>
      <c r="B26" s="8">
        <v>17</v>
      </c>
      <c r="C26" s="9"/>
      <c r="D26" s="9"/>
      <c r="E26" s="10"/>
      <c r="F26" s="11"/>
      <c r="G26" s="19"/>
      <c r="H26" s="11">
        <f t="shared" si="0"/>
        <v>0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 t="e">
        <f t="shared" si="1"/>
        <v>#DIV/0!</v>
      </c>
      <c r="AL26" s="5">
        <f t="shared" si="3"/>
        <v>0</v>
      </c>
      <c r="AM26" s="5" t="e">
        <f t="shared" si="2"/>
        <v>#DIV/0!</v>
      </c>
    </row>
    <row r="27" spans="1:39" ht="15" customHeight="1" x14ac:dyDescent="0.2">
      <c r="A27"/>
      <c r="B27"/>
      <c r="C27" s="20"/>
      <c r="D27" s="20"/>
      <c r="E27" s="21" t="s">
        <v>18</v>
      </c>
      <c r="F27" s="22" t="e">
        <f>AVERAGE(F10:F26)</f>
        <v>#DIV/0!</v>
      </c>
      <c r="G27" s="22" t="e">
        <f>AVERAGE(G10:G26)</f>
        <v>#DIV/0!</v>
      </c>
      <c r="H27" s="22">
        <f>AVERAGE(H10:H26)</f>
        <v>0</v>
      </c>
      <c r="AG27" s="177" t="s">
        <v>18</v>
      </c>
      <c r="AH27" s="177"/>
      <c r="AI27" s="177"/>
      <c r="AJ27" s="177"/>
      <c r="AK27" s="5" t="e">
        <f>AVERAGE(AK10:AK26)</f>
        <v>#DIV/0!</v>
      </c>
      <c r="AL27" s="5">
        <f>AVERAGE(AL10:AL26)</f>
        <v>0</v>
      </c>
      <c r="AM27" s="5" t="e">
        <f>AVERAGE(AM10:AM26)</f>
        <v>#DIV/0!</v>
      </c>
    </row>
    <row r="28" spans="1:39" ht="15" customHeight="1" x14ac:dyDescent="0.2">
      <c r="A28"/>
      <c r="B28"/>
      <c r="C28" s="20"/>
      <c r="D28" s="20"/>
      <c r="E28" s="23" t="s">
        <v>19</v>
      </c>
      <c r="F28" s="23" t="e">
        <f>AVERAGE(LARGE(F10:F26,1),LARGE(F10:F26,2),LARGE(F10:F26,3))</f>
        <v>#NUM!</v>
      </c>
      <c r="G28" s="23" t="e">
        <f>AVERAGE(LARGE(G10:G26,1),LARGE(G10:G26,2),LARGE(G10:G26,3))</f>
        <v>#NUM!</v>
      </c>
      <c r="H28" s="24">
        <f>AVERAGE(LARGE(H10:H26,1),LARGE(H10:H26,2),LARGE(H10:H26,3))</f>
        <v>0</v>
      </c>
      <c r="AG28" s="178" t="s">
        <v>19</v>
      </c>
      <c r="AH28" s="178"/>
      <c r="AI28" s="178"/>
      <c r="AJ28" s="178"/>
      <c r="AK28" s="5" t="e">
        <f>AVERAGE(LARGE(AK10:AK26,1),LARGE(AK10:AK26,2),LARGE(AK10:AK26,3))</f>
        <v>#DIV/0!</v>
      </c>
      <c r="AL28" s="5">
        <f>AVERAGE(LARGE(AL10:AL26,1),LARGE(AL10:AL26,2),LARGE(AL10:AL26,3))</f>
        <v>0</v>
      </c>
      <c r="AM28" s="5" t="e">
        <f>AVERAGE(LARGE(AM10:AM26,1),LARGE(AM10:AM26,2),LARGE(AM10:AM26,3))</f>
        <v>#DIV/0!</v>
      </c>
    </row>
    <row r="29" spans="1:39" ht="15" customHeight="1" x14ac:dyDescent="0.2">
      <c r="A29" s="26"/>
      <c r="B29" s="26"/>
      <c r="E29" s="25" t="s">
        <v>20</v>
      </c>
      <c r="F29" s="27">
        <f>MAX(F10:F26)</f>
        <v>0</v>
      </c>
      <c r="G29" s="27">
        <f>MAX(G10,G11,G14,G15,G18,G20,G21,G22,G23,G25,G26)</f>
        <v>0</v>
      </c>
      <c r="H29" s="27">
        <f>MAX(H10:H26)</f>
        <v>0</v>
      </c>
      <c r="AG29" s="178" t="s">
        <v>20</v>
      </c>
      <c r="AH29" s="178"/>
      <c r="AI29" s="178"/>
      <c r="AJ29" s="178"/>
      <c r="AK29" s="5" t="e">
        <f>MAX(AK10:AK26)</f>
        <v>#DIV/0!</v>
      </c>
      <c r="AL29" s="5">
        <f>MAX(AL10:AL26)</f>
        <v>0</v>
      </c>
      <c r="AM29" s="5" t="e">
        <f>MAX(AM10:AM26)</f>
        <v>#DIV/0!</v>
      </c>
    </row>
    <row r="30" spans="1:39" ht="15" customHeight="1" x14ac:dyDescent="0.2"/>
    <row r="31" spans="1:39" ht="15" customHeight="1" x14ac:dyDescent="0.2">
      <c r="E31" s="28" t="s">
        <v>21</v>
      </c>
      <c r="F31" s="179" t="s">
        <v>22</v>
      </c>
      <c r="G31" s="179"/>
      <c r="H31" s="29" t="s">
        <v>8</v>
      </c>
    </row>
    <row r="32" spans="1:39" ht="15" customHeight="1" x14ac:dyDescent="0.2">
      <c r="A32" s="30"/>
      <c r="B32" s="30"/>
      <c r="C32" s="31" t="s">
        <v>23</v>
      </c>
      <c r="D32" s="31"/>
      <c r="E32" s="31" t="s">
        <v>29</v>
      </c>
      <c r="F32" s="180"/>
      <c r="G32" s="180"/>
      <c r="H32" s="32" t="s">
        <v>24</v>
      </c>
    </row>
  </sheetData>
  <sheetProtection selectLockedCells="1" selectUnlockedCells="1"/>
  <mergeCells count="21">
    <mergeCell ref="AG27:AJ27"/>
    <mergeCell ref="E8:E9"/>
    <mergeCell ref="F8:F9"/>
    <mergeCell ref="G8:G9"/>
    <mergeCell ref="H8:H9"/>
    <mergeCell ref="AG29:AJ29"/>
    <mergeCell ref="F31:G31"/>
    <mergeCell ref="F32:G32"/>
    <mergeCell ref="I8:AK8"/>
    <mergeCell ref="C2:AM3"/>
    <mergeCell ref="C5:E6"/>
    <mergeCell ref="AB5:AJ6"/>
    <mergeCell ref="AK5:AK6"/>
    <mergeCell ref="C8:C9"/>
    <mergeCell ref="D8:D9"/>
    <mergeCell ref="AG28:AJ28"/>
    <mergeCell ref="AL8:AM8"/>
    <mergeCell ref="I9:T9"/>
    <mergeCell ref="U9:AB9"/>
    <mergeCell ref="AC9:AF9"/>
    <mergeCell ref="AG9:AJ9"/>
  </mergeCells>
  <pageMargins left="0.7" right="0.7" top="0.78749999999999998" bottom="0.78749999999999998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2:AB39"/>
  <sheetViews>
    <sheetView tabSelected="1" topLeftCell="A19" workbookViewId="0">
      <selection activeCell="T6" sqref="T6:U36"/>
    </sheetView>
  </sheetViews>
  <sheetFormatPr defaultRowHeight="12.75" x14ac:dyDescent="0.2"/>
  <cols>
    <col min="1" max="1" width="8.42578125" style="33" customWidth="1"/>
    <col min="2" max="2" width="6.28515625" style="33" customWidth="1"/>
    <col min="3" max="3" width="1.7109375" style="33" customWidth="1"/>
    <col min="4" max="4" width="7.140625" style="33" customWidth="1"/>
    <col min="5" max="5" width="6.28515625" style="33" customWidth="1"/>
    <col min="6" max="6" width="1.7109375" style="33" customWidth="1"/>
    <col min="7" max="9" width="5.7109375" style="33" customWidth="1"/>
    <col min="10" max="10" width="1.7109375" style="33" customWidth="1"/>
    <col min="11" max="13" width="6.28515625" style="33" customWidth="1"/>
    <col min="14" max="14" width="1.7109375" style="33" customWidth="1"/>
    <col min="15" max="16" width="6.7109375" style="33" customWidth="1"/>
    <col min="17" max="17" width="9.28515625" style="33" customWidth="1"/>
    <col min="18" max="18" width="6.28515625" style="33" customWidth="1"/>
    <col min="19" max="19" width="70.7109375" style="33" customWidth="1"/>
    <col min="20" max="20" width="9.140625" style="33"/>
    <col min="21" max="27" width="6.28515625" style="33" customWidth="1"/>
    <col min="28" max="28" width="7" style="33" customWidth="1"/>
    <col min="29" max="16384" width="9.140625" style="33"/>
  </cols>
  <sheetData>
    <row r="2" spans="1:28" ht="18.75" x14ac:dyDescent="0.2">
      <c r="A2" s="34" t="s">
        <v>30</v>
      </c>
      <c r="D2" s="34">
        <v>2016</v>
      </c>
      <c r="E2" s="35"/>
      <c r="Q2" s="34" t="s">
        <v>30</v>
      </c>
      <c r="S2" s="34">
        <v>2016</v>
      </c>
      <c r="T2" s="34" t="s">
        <v>30</v>
      </c>
      <c r="V2" s="36">
        <v>2016</v>
      </c>
      <c r="W2" s="34"/>
    </row>
    <row r="3" spans="1:28" ht="12.75" customHeight="1" x14ac:dyDescent="0.2">
      <c r="A3" s="37"/>
      <c r="Q3" s="37"/>
      <c r="T3" s="37"/>
    </row>
    <row r="4" spans="1:28" s="47" customFormat="1" ht="42" x14ac:dyDescent="0.2">
      <c r="A4" s="38" t="s">
        <v>9</v>
      </c>
      <c r="B4" s="39" t="s">
        <v>31</v>
      </c>
      <c r="C4" s="40"/>
      <c r="D4" s="41" t="s">
        <v>32</v>
      </c>
      <c r="E4" s="41" t="s">
        <v>33</v>
      </c>
      <c r="F4" s="42"/>
      <c r="G4" s="41" t="s">
        <v>34</v>
      </c>
      <c r="H4" s="41" t="s">
        <v>35</v>
      </c>
      <c r="I4" s="41" t="s">
        <v>36</v>
      </c>
      <c r="J4" s="42"/>
      <c r="K4" s="41" t="s">
        <v>116</v>
      </c>
      <c r="L4" s="41" t="s">
        <v>118</v>
      </c>
      <c r="M4" s="41" t="s">
        <v>117</v>
      </c>
      <c r="N4" s="43"/>
      <c r="O4" s="41" t="s">
        <v>37</v>
      </c>
      <c r="P4" s="44" t="s">
        <v>38</v>
      </c>
      <c r="Q4" s="38" t="s">
        <v>9</v>
      </c>
      <c r="R4" s="39" t="s">
        <v>31</v>
      </c>
      <c r="S4" s="45" t="s">
        <v>39</v>
      </c>
      <c r="T4" s="38" t="s">
        <v>9</v>
      </c>
      <c r="U4" s="39" t="s">
        <v>31</v>
      </c>
      <c r="V4" s="41" t="s">
        <v>40</v>
      </c>
      <c r="W4" s="41" t="s">
        <v>41</v>
      </c>
      <c r="X4" s="41" t="s">
        <v>42</v>
      </c>
      <c r="Y4" s="41" t="s">
        <v>43</v>
      </c>
      <c r="Z4" s="41" t="s">
        <v>44</v>
      </c>
      <c r="AA4" s="41" t="s">
        <v>45</v>
      </c>
      <c r="AB4" s="46" t="s">
        <v>46</v>
      </c>
    </row>
    <row r="5" spans="1:28" s="55" customFormat="1" ht="13.5" thickBot="1" x14ac:dyDescent="0.25">
      <c r="A5" s="33"/>
      <c r="B5" s="33"/>
      <c r="C5" s="49"/>
      <c r="D5" s="89"/>
      <c r="E5" s="49"/>
      <c r="F5" s="49"/>
      <c r="G5" s="50"/>
      <c r="H5" s="50"/>
      <c r="I5" s="50"/>
      <c r="J5" s="50"/>
      <c r="K5" s="51"/>
      <c r="L5" s="51"/>
      <c r="M5" s="51"/>
      <c r="N5" s="50"/>
      <c r="O5" s="52"/>
      <c r="P5" s="52"/>
      <c r="Q5" s="48"/>
      <c r="R5" s="48"/>
      <c r="S5" s="52"/>
      <c r="T5" s="48"/>
      <c r="U5" s="48"/>
      <c r="V5" s="53"/>
      <c r="W5" s="53"/>
      <c r="X5" s="54"/>
      <c r="Y5" s="53"/>
      <c r="Z5" s="53"/>
      <c r="AA5" s="54"/>
      <c r="AB5" s="54"/>
    </row>
    <row r="6" spans="1:28" ht="16.899999999999999" customHeight="1" x14ac:dyDescent="0.2">
      <c r="A6" s="136">
        <v>42644</v>
      </c>
      <c r="B6" s="137" t="s">
        <v>49</v>
      </c>
      <c r="C6" s="133"/>
      <c r="D6" s="188"/>
      <c r="E6" s="58"/>
      <c r="F6" s="59"/>
      <c r="G6" s="58" t="str">
        <f>IF((V6+W6+X6+Y6+Z6+AA6+AB6)&gt;0,1," ")</f>
        <v xml:space="preserve"> </v>
      </c>
      <c r="H6" s="58"/>
      <c r="I6" s="58"/>
      <c r="J6" s="59"/>
      <c r="K6" s="58"/>
      <c r="L6" s="58"/>
      <c r="M6" s="58"/>
      <c r="N6" s="60"/>
      <c r="O6" s="58"/>
      <c r="P6" s="61"/>
      <c r="Q6" s="136">
        <v>42644</v>
      </c>
      <c r="R6" s="137" t="s">
        <v>49</v>
      </c>
      <c r="S6" s="61"/>
      <c r="T6" s="136">
        <v>42644</v>
      </c>
      <c r="U6" s="137" t="s">
        <v>49</v>
      </c>
      <c r="V6" s="58"/>
      <c r="W6" s="58"/>
      <c r="X6" s="58"/>
      <c r="Y6" s="58"/>
      <c r="Z6" s="58"/>
      <c r="AA6" s="58"/>
      <c r="AB6" s="61"/>
    </row>
    <row r="7" spans="1:28" ht="16.899999999999999" customHeight="1" x14ac:dyDescent="0.2">
      <c r="A7" s="92">
        <v>42645</v>
      </c>
      <c r="B7" s="138" t="s">
        <v>50</v>
      </c>
      <c r="C7" s="134"/>
      <c r="D7" s="189"/>
      <c r="E7" s="63"/>
      <c r="F7" s="64"/>
      <c r="G7" s="63" t="str">
        <f t="shared" ref="G7:G36" si="0">IF((V7+W7+X7+Y7+Z7+AA7+AB7)&gt;0,1," ")</f>
        <v xml:space="preserve"> </v>
      </c>
      <c r="H7" s="63"/>
      <c r="I7" s="63"/>
      <c r="J7" s="64"/>
      <c r="K7" s="63"/>
      <c r="L7" s="63"/>
      <c r="M7" s="63"/>
      <c r="N7" s="65"/>
      <c r="O7" s="63"/>
      <c r="P7" s="66"/>
      <c r="Q7" s="92">
        <v>42645</v>
      </c>
      <c r="R7" s="138" t="s">
        <v>50</v>
      </c>
      <c r="S7" s="66"/>
      <c r="T7" s="92">
        <v>42645</v>
      </c>
      <c r="U7" s="138" t="s">
        <v>50</v>
      </c>
      <c r="V7" s="63">
        <v>0</v>
      </c>
      <c r="W7" s="63"/>
      <c r="X7" s="63"/>
      <c r="Y7" s="63"/>
      <c r="Z7" s="63"/>
      <c r="AA7" s="63"/>
      <c r="AB7" s="66"/>
    </row>
    <row r="8" spans="1:28" ht="16.899999999999999" customHeight="1" x14ac:dyDescent="0.2">
      <c r="A8" s="109">
        <v>42646</v>
      </c>
      <c r="B8" s="139" t="s">
        <v>51</v>
      </c>
      <c r="C8" s="134"/>
      <c r="D8" s="63"/>
      <c r="E8" s="63"/>
      <c r="F8" s="64"/>
      <c r="G8" s="63" t="str">
        <f t="shared" si="0"/>
        <v xml:space="preserve"> </v>
      </c>
      <c r="H8" s="63"/>
      <c r="I8" s="63"/>
      <c r="J8" s="64"/>
      <c r="K8" s="63"/>
      <c r="L8" s="63"/>
      <c r="M8" s="63"/>
      <c r="N8" s="65"/>
      <c r="O8" s="63"/>
      <c r="P8" s="66"/>
      <c r="Q8" s="109">
        <v>42646</v>
      </c>
      <c r="R8" s="139" t="s">
        <v>51</v>
      </c>
      <c r="S8" s="66"/>
      <c r="T8" s="109">
        <v>42646</v>
      </c>
      <c r="U8" s="139" t="s">
        <v>51</v>
      </c>
      <c r="V8" s="63"/>
      <c r="W8" s="63"/>
      <c r="X8" s="63"/>
      <c r="Y8" s="63"/>
      <c r="Z8" s="63"/>
      <c r="AA8" s="63"/>
      <c r="AB8" s="66"/>
    </row>
    <row r="9" spans="1:28" ht="16.899999999999999" customHeight="1" x14ac:dyDescent="0.2">
      <c r="A9" s="109">
        <v>42647</v>
      </c>
      <c r="B9" s="139" t="s">
        <v>52</v>
      </c>
      <c r="C9" s="134"/>
      <c r="D9" s="63"/>
      <c r="E9" s="174"/>
      <c r="F9" s="64"/>
      <c r="G9" s="63" t="str">
        <f t="shared" si="0"/>
        <v xml:space="preserve"> </v>
      </c>
      <c r="H9" s="63"/>
      <c r="I9" s="63"/>
      <c r="J9" s="64"/>
      <c r="K9" s="63"/>
      <c r="L9" s="63"/>
      <c r="M9" s="63"/>
      <c r="N9" s="65"/>
      <c r="O9" s="63"/>
      <c r="P9" s="66"/>
      <c r="Q9" s="109">
        <v>42647</v>
      </c>
      <c r="R9" s="139" t="s">
        <v>52</v>
      </c>
      <c r="S9" s="66"/>
      <c r="T9" s="109">
        <v>42647</v>
      </c>
      <c r="U9" s="139" t="s">
        <v>52</v>
      </c>
      <c r="V9" s="63"/>
      <c r="W9" s="63"/>
      <c r="X9" s="63"/>
      <c r="Y9" s="63"/>
      <c r="Z9" s="63"/>
      <c r="AA9" s="63"/>
      <c r="AB9" s="66"/>
    </row>
    <row r="10" spans="1:28" ht="16.899999999999999" customHeight="1" x14ac:dyDescent="0.2">
      <c r="A10" s="109">
        <v>42648</v>
      </c>
      <c r="B10" s="139" t="s">
        <v>53</v>
      </c>
      <c r="C10" s="134"/>
      <c r="D10" s="63"/>
      <c r="E10" s="63"/>
      <c r="F10" s="64"/>
      <c r="G10" s="63" t="str">
        <f t="shared" si="0"/>
        <v xml:space="preserve"> </v>
      </c>
      <c r="H10" s="63"/>
      <c r="I10" s="63"/>
      <c r="J10" s="64"/>
      <c r="K10" s="63"/>
      <c r="L10" s="63"/>
      <c r="M10" s="63"/>
      <c r="N10" s="65"/>
      <c r="O10" s="63"/>
      <c r="P10" s="66"/>
      <c r="Q10" s="109">
        <v>42648</v>
      </c>
      <c r="R10" s="139" t="s">
        <v>53</v>
      </c>
      <c r="S10" s="66"/>
      <c r="T10" s="109">
        <v>42648</v>
      </c>
      <c r="U10" s="139" t="s">
        <v>53</v>
      </c>
      <c r="V10" s="63"/>
      <c r="W10" s="63"/>
      <c r="X10" s="63"/>
      <c r="Y10" s="63"/>
      <c r="Z10" s="63"/>
      <c r="AA10" s="63"/>
      <c r="AB10" s="66"/>
    </row>
    <row r="11" spans="1:28" ht="16.899999999999999" customHeight="1" x14ac:dyDescent="0.2">
      <c r="A11" s="109">
        <v>42649</v>
      </c>
      <c r="B11" s="139" t="s">
        <v>47</v>
      </c>
      <c r="C11" s="134"/>
      <c r="D11" s="63"/>
      <c r="E11" s="63"/>
      <c r="F11" s="64"/>
      <c r="G11" s="63" t="str">
        <f t="shared" si="0"/>
        <v xml:space="preserve"> </v>
      </c>
      <c r="H11" s="63"/>
      <c r="I11" s="69"/>
      <c r="J11" s="64"/>
      <c r="K11" s="63"/>
      <c r="L11" s="63"/>
      <c r="M11" s="63"/>
      <c r="N11" s="65"/>
      <c r="O11" s="63"/>
      <c r="P11" s="66"/>
      <c r="Q11" s="109">
        <v>42649</v>
      </c>
      <c r="R11" s="139" t="s">
        <v>47</v>
      </c>
      <c r="S11" s="66" t="s">
        <v>113</v>
      </c>
      <c r="T11" s="109">
        <v>42649</v>
      </c>
      <c r="U11" s="139" t="s">
        <v>47</v>
      </c>
      <c r="V11" s="63"/>
      <c r="W11" s="63"/>
      <c r="X11" s="63"/>
      <c r="Y11" s="63"/>
      <c r="Z11" s="63"/>
      <c r="AA11" s="63"/>
      <c r="AB11" s="66"/>
    </row>
    <row r="12" spans="1:28" ht="16.899999999999999" customHeight="1" x14ac:dyDescent="0.2">
      <c r="A12" s="109">
        <v>42650</v>
      </c>
      <c r="B12" s="139" t="s">
        <v>48</v>
      </c>
      <c r="C12" s="134"/>
      <c r="D12" s="63"/>
      <c r="E12" s="63"/>
      <c r="F12" s="64"/>
      <c r="G12" s="63" t="str">
        <f t="shared" si="0"/>
        <v xml:space="preserve"> </v>
      </c>
      <c r="H12" s="63"/>
      <c r="I12" s="69"/>
      <c r="J12" s="64"/>
      <c r="K12" s="63"/>
      <c r="L12" s="63"/>
      <c r="M12" s="63"/>
      <c r="N12" s="65"/>
      <c r="O12" s="63"/>
      <c r="P12" s="66"/>
      <c r="Q12" s="109">
        <v>42650</v>
      </c>
      <c r="R12" s="139" t="s">
        <v>48</v>
      </c>
      <c r="S12" s="66"/>
      <c r="T12" s="109">
        <v>42650</v>
      </c>
      <c r="U12" s="139" t="s">
        <v>48</v>
      </c>
      <c r="V12" s="63"/>
      <c r="W12" s="63"/>
      <c r="X12" s="63"/>
      <c r="Y12" s="63"/>
      <c r="Z12" s="63"/>
      <c r="AA12" s="63"/>
      <c r="AB12" s="66"/>
    </row>
    <row r="13" spans="1:28" ht="16.899999999999999" customHeight="1" x14ac:dyDescent="0.2">
      <c r="A13" s="100">
        <v>42651</v>
      </c>
      <c r="B13" s="140" t="s">
        <v>49</v>
      </c>
      <c r="C13" s="134"/>
      <c r="D13" s="63"/>
      <c r="E13" s="63"/>
      <c r="F13" s="64"/>
      <c r="G13" s="63" t="str">
        <f t="shared" si="0"/>
        <v xml:space="preserve"> </v>
      </c>
      <c r="H13" s="63"/>
      <c r="I13" s="69"/>
      <c r="J13" s="64"/>
      <c r="K13" s="63"/>
      <c r="L13" s="63"/>
      <c r="M13" s="63"/>
      <c r="N13" s="65"/>
      <c r="O13" s="63"/>
      <c r="P13" s="66"/>
      <c r="Q13" s="100">
        <v>42651</v>
      </c>
      <c r="R13" s="140" t="s">
        <v>49</v>
      </c>
      <c r="S13" s="66"/>
      <c r="T13" s="100">
        <v>42651</v>
      </c>
      <c r="U13" s="140" t="s">
        <v>49</v>
      </c>
      <c r="V13" s="63"/>
      <c r="W13" s="63"/>
      <c r="X13" s="63"/>
      <c r="Y13" s="63"/>
      <c r="Z13" s="63"/>
      <c r="AA13" s="63"/>
      <c r="AB13" s="66"/>
    </row>
    <row r="14" spans="1:28" ht="16.899999999999999" customHeight="1" x14ac:dyDescent="0.2">
      <c r="A14" s="92">
        <v>42652</v>
      </c>
      <c r="B14" s="138" t="s">
        <v>50</v>
      </c>
      <c r="C14" s="134"/>
      <c r="D14" s="63"/>
      <c r="E14" s="63"/>
      <c r="F14" s="64"/>
      <c r="G14" s="63" t="str">
        <f t="shared" si="0"/>
        <v xml:space="preserve"> </v>
      </c>
      <c r="H14" s="63"/>
      <c r="I14" s="69"/>
      <c r="J14" s="64"/>
      <c r="K14" s="63"/>
      <c r="L14" s="63"/>
      <c r="M14" s="63"/>
      <c r="N14" s="65"/>
      <c r="O14" s="63"/>
      <c r="P14" s="66"/>
      <c r="Q14" s="92">
        <v>42652</v>
      </c>
      <c r="R14" s="138" t="s">
        <v>50</v>
      </c>
      <c r="S14" s="66"/>
      <c r="T14" s="92">
        <v>42652</v>
      </c>
      <c r="U14" s="138" t="s">
        <v>50</v>
      </c>
      <c r="V14" s="63"/>
      <c r="W14" s="63"/>
      <c r="X14" s="63"/>
      <c r="Y14" s="63"/>
      <c r="Z14" s="63"/>
      <c r="AA14" s="63"/>
      <c r="AB14" s="66"/>
    </row>
    <row r="15" spans="1:28" ht="16.899999999999999" customHeight="1" x14ac:dyDescent="0.2">
      <c r="A15" s="109">
        <v>42653</v>
      </c>
      <c r="B15" s="139" t="s">
        <v>51</v>
      </c>
      <c r="C15" s="134"/>
      <c r="D15" s="63"/>
      <c r="E15" s="63"/>
      <c r="F15" s="64"/>
      <c r="G15" s="63" t="str">
        <f t="shared" si="0"/>
        <v xml:space="preserve"> </v>
      </c>
      <c r="H15" s="63"/>
      <c r="I15" s="63"/>
      <c r="J15" s="64"/>
      <c r="K15" s="63"/>
      <c r="L15" s="63"/>
      <c r="M15" s="63"/>
      <c r="N15" s="65"/>
      <c r="O15" s="63"/>
      <c r="P15" s="66"/>
      <c r="Q15" s="109">
        <v>42653</v>
      </c>
      <c r="R15" s="139" t="s">
        <v>51</v>
      </c>
      <c r="S15" s="66"/>
      <c r="T15" s="109">
        <v>42653</v>
      </c>
      <c r="U15" s="139" t="s">
        <v>51</v>
      </c>
      <c r="V15" s="63"/>
      <c r="W15" s="63"/>
      <c r="X15" s="63"/>
      <c r="Y15" s="63"/>
      <c r="Z15" s="63"/>
      <c r="AA15" s="63"/>
      <c r="AB15" s="66"/>
    </row>
    <row r="16" spans="1:28" ht="16.899999999999999" customHeight="1" x14ac:dyDescent="0.2">
      <c r="A16" s="109">
        <v>42654</v>
      </c>
      <c r="B16" s="139" t="s">
        <v>52</v>
      </c>
      <c r="C16" s="134"/>
      <c r="D16" s="63"/>
      <c r="E16" s="63"/>
      <c r="F16" s="64"/>
      <c r="G16" s="63" t="str">
        <f t="shared" si="0"/>
        <v xml:space="preserve"> </v>
      </c>
      <c r="H16" s="63"/>
      <c r="I16" s="63"/>
      <c r="J16" s="64"/>
      <c r="K16" s="63"/>
      <c r="L16" s="63"/>
      <c r="M16" s="63"/>
      <c r="N16" s="65"/>
      <c r="O16" s="63"/>
      <c r="P16" s="66"/>
      <c r="Q16" s="109">
        <v>42654</v>
      </c>
      <c r="R16" s="139" t="s">
        <v>52</v>
      </c>
      <c r="S16" s="66"/>
      <c r="T16" s="109">
        <v>42654</v>
      </c>
      <c r="U16" s="139" t="s">
        <v>52</v>
      </c>
      <c r="V16" s="63"/>
      <c r="W16" s="63"/>
      <c r="X16" s="63"/>
      <c r="Y16" s="63"/>
      <c r="Z16" s="63"/>
      <c r="AA16" s="63"/>
      <c r="AB16" s="66"/>
    </row>
    <row r="17" spans="1:28" ht="16.899999999999999" customHeight="1" x14ac:dyDescent="0.2">
      <c r="A17" s="109">
        <v>42655</v>
      </c>
      <c r="B17" s="139" t="s">
        <v>53</v>
      </c>
      <c r="C17" s="134"/>
      <c r="D17" s="63"/>
      <c r="E17" s="63"/>
      <c r="F17" s="64"/>
      <c r="G17" s="63" t="str">
        <f t="shared" si="0"/>
        <v xml:space="preserve"> </v>
      </c>
      <c r="H17" s="63"/>
      <c r="I17" s="63"/>
      <c r="J17" s="64"/>
      <c r="K17" s="63"/>
      <c r="L17" s="63"/>
      <c r="M17" s="63"/>
      <c r="N17" s="65"/>
      <c r="O17" s="63"/>
      <c r="P17" s="66"/>
      <c r="Q17" s="109">
        <v>42655</v>
      </c>
      <c r="R17" s="139" t="s">
        <v>53</v>
      </c>
      <c r="S17" s="66"/>
      <c r="T17" s="109">
        <v>42655</v>
      </c>
      <c r="U17" s="139" t="s">
        <v>53</v>
      </c>
      <c r="V17" s="63"/>
      <c r="W17" s="63"/>
      <c r="X17" s="63"/>
      <c r="Y17" s="63"/>
      <c r="Z17" s="63"/>
      <c r="AA17" s="63"/>
      <c r="AB17" s="66"/>
    </row>
    <row r="18" spans="1:28" ht="16.899999999999999" customHeight="1" x14ac:dyDescent="0.2">
      <c r="A18" s="109">
        <v>42656</v>
      </c>
      <c r="B18" s="139" t="s">
        <v>47</v>
      </c>
      <c r="C18" s="134"/>
      <c r="D18" s="63"/>
      <c r="E18" s="63"/>
      <c r="F18" s="64"/>
      <c r="G18" s="63" t="str">
        <f t="shared" si="0"/>
        <v xml:space="preserve"> </v>
      </c>
      <c r="H18" s="63"/>
      <c r="I18" s="63"/>
      <c r="J18" s="64"/>
      <c r="K18" s="63"/>
      <c r="L18" s="63"/>
      <c r="M18" s="63"/>
      <c r="N18" s="65"/>
      <c r="O18" s="63"/>
      <c r="P18" s="66"/>
      <c r="Q18" s="109">
        <v>42656</v>
      </c>
      <c r="R18" s="139" t="s">
        <v>47</v>
      </c>
      <c r="S18" s="66"/>
      <c r="T18" s="109">
        <v>42656</v>
      </c>
      <c r="U18" s="139" t="s">
        <v>47</v>
      </c>
      <c r="V18" s="63"/>
      <c r="W18" s="63"/>
      <c r="X18" s="63"/>
      <c r="Y18" s="63"/>
      <c r="Z18" s="63"/>
      <c r="AA18" s="63"/>
      <c r="AB18" s="66"/>
    </row>
    <row r="19" spans="1:28" ht="16.899999999999999" customHeight="1" x14ac:dyDescent="0.2">
      <c r="A19" s="109">
        <v>42657</v>
      </c>
      <c r="B19" s="139" t="s">
        <v>48</v>
      </c>
      <c r="C19" s="134"/>
      <c r="D19" s="63"/>
      <c r="E19" s="63"/>
      <c r="F19" s="64"/>
      <c r="G19" s="63" t="str">
        <f t="shared" si="0"/>
        <v xml:space="preserve"> </v>
      </c>
      <c r="H19" s="63"/>
      <c r="I19" s="63"/>
      <c r="J19" s="64"/>
      <c r="K19" s="63"/>
      <c r="L19" s="63"/>
      <c r="M19" s="63"/>
      <c r="N19" s="65"/>
      <c r="O19" s="63"/>
      <c r="P19" s="66"/>
      <c r="Q19" s="109">
        <v>42657</v>
      </c>
      <c r="R19" s="139" t="s">
        <v>48</v>
      </c>
      <c r="S19" s="66"/>
      <c r="T19" s="109">
        <v>42657</v>
      </c>
      <c r="U19" s="139" t="s">
        <v>48</v>
      </c>
      <c r="V19" s="63"/>
      <c r="W19" s="63"/>
      <c r="X19" s="63"/>
      <c r="Y19" s="63"/>
      <c r="Z19" s="63"/>
      <c r="AA19" s="63"/>
      <c r="AB19" s="66"/>
    </row>
    <row r="20" spans="1:28" ht="16.899999999999999" customHeight="1" x14ac:dyDescent="0.2">
      <c r="A20" s="100">
        <v>42658</v>
      </c>
      <c r="B20" s="140" t="s">
        <v>49</v>
      </c>
      <c r="C20" s="134"/>
      <c r="D20" s="63"/>
      <c r="E20" s="63"/>
      <c r="F20" s="64"/>
      <c r="G20" s="63" t="str">
        <f t="shared" si="0"/>
        <v xml:space="preserve"> </v>
      </c>
      <c r="H20" s="63"/>
      <c r="I20" s="63"/>
      <c r="J20" s="64"/>
      <c r="K20" s="63"/>
      <c r="L20" s="63"/>
      <c r="M20" s="63"/>
      <c r="N20" s="65"/>
      <c r="O20" s="63"/>
      <c r="P20" s="66"/>
      <c r="Q20" s="100">
        <v>42658</v>
      </c>
      <c r="R20" s="140" t="s">
        <v>49</v>
      </c>
      <c r="S20" s="66"/>
      <c r="T20" s="100">
        <v>42658</v>
      </c>
      <c r="U20" s="140" t="s">
        <v>49</v>
      </c>
      <c r="V20" s="63"/>
      <c r="W20" s="63"/>
      <c r="X20" s="63"/>
      <c r="Y20" s="63"/>
      <c r="Z20" s="63"/>
      <c r="AA20" s="63"/>
      <c r="AB20" s="66"/>
    </row>
    <row r="21" spans="1:28" ht="16.899999999999999" customHeight="1" x14ac:dyDescent="0.2">
      <c r="A21" s="92">
        <v>42659</v>
      </c>
      <c r="B21" s="138" t="s">
        <v>50</v>
      </c>
      <c r="C21" s="134"/>
      <c r="D21" s="63"/>
      <c r="E21" s="63"/>
      <c r="F21" s="64"/>
      <c r="G21" s="63" t="str">
        <f t="shared" si="0"/>
        <v xml:space="preserve"> </v>
      </c>
      <c r="H21" s="63"/>
      <c r="I21" s="63"/>
      <c r="J21" s="64"/>
      <c r="K21" s="63"/>
      <c r="L21" s="63"/>
      <c r="M21" s="63"/>
      <c r="N21" s="65"/>
      <c r="O21" s="63"/>
      <c r="P21" s="66"/>
      <c r="Q21" s="92">
        <v>42659</v>
      </c>
      <c r="R21" s="138" t="s">
        <v>50</v>
      </c>
      <c r="S21" s="66"/>
      <c r="T21" s="92">
        <v>42659</v>
      </c>
      <c r="U21" s="138" t="s">
        <v>50</v>
      </c>
      <c r="V21" s="63"/>
      <c r="W21" s="63"/>
      <c r="X21" s="63"/>
      <c r="Y21" s="63"/>
      <c r="Z21" s="63"/>
      <c r="AA21" s="63"/>
      <c r="AB21" s="66"/>
    </row>
    <row r="22" spans="1:28" ht="16.899999999999999" customHeight="1" x14ac:dyDescent="0.2">
      <c r="A22" s="109">
        <v>42660</v>
      </c>
      <c r="B22" s="139" t="s">
        <v>51</v>
      </c>
      <c r="C22" s="134"/>
      <c r="D22" s="63"/>
      <c r="E22" s="63"/>
      <c r="F22" s="64"/>
      <c r="G22" s="63" t="str">
        <f t="shared" si="0"/>
        <v xml:space="preserve"> </v>
      </c>
      <c r="H22" s="63"/>
      <c r="I22" s="63"/>
      <c r="J22" s="64"/>
      <c r="K22" s="63"/>
      <c r="L22" s="63"/>
      <c r="M22" s="63"/>
      <c r="N22" s="65"/>
      <c r="O22" s="63"/>
      <c r="P22" s="66"/>
      <c r="Q22" s="109">
        <v>42660</v>
      </c>
      <c r="R22" s="139" t="s">
        <v>51</v>
      </c>
      <c r="S22" s="66"/>
      <c r="T22" s="109">
        <v>42660</v>
      </c>
      <c r="U22" s="139" t="s">
        <v>51</v>
      </c>
      <c r="V22" s="63"/>
      <c r="W22" s="63"/>
      <c r="X22" s="63"/>
      <c r="Y22" s="63"/>
      <c r="Z22" s="63"/>
      <c r="AA22" s="63"/>
      <c r="AB22" s="66"/>
    </row>
    <row r="23" spans="1:28" ht="16.899999999999999" customHeight="1" x14ac:dyDescent="0.2">
      <c r="A23" s="109">
        <v>42661</v>
      </c>
      <c r="B23" s="139" t="s">
        <v>52</v>
      </c>
      <c r="C23" s="134"/>
      <c r="D23" s="63"/>
      <c r="E23" s="63"/>
      <c r="F23" s="64"/>
      <c r="G23" s="63" t="str">
        <f t="shared" si="0"/>
        <v xml:space="preserve"> </v>
      </c>
      <c r="H23" s="63"/>
      <c r="I23" s="63"/>
      <c r="J23" s="64"/>
      <c r="K23" s="63"/>
      <c r="L23" s="63"/>
      <c r="M23" s="63"/>
      <c r="N23" s="65"/>
      <c r="O23" s="63"/>
      <c r="P23" s="66"/>
      <c r="Q23" s="109">
        <v>42661</v>
      </c>
      <c r="R23" s="139" t="s">
        <v>52</v>
      </c>
      <c r="S23" s="66"/>
      <c r="T23" s="109">
        <v>42661</v>
      </c>
      <c r="U23" s="139" t="s">
        <v>52</v>
      </c>
      <c r="V23" s="63"/>
      <c r="W23" s="63"/>
      <c r="X23" s="63"/>
      <c r="Y23" s="63"/>
      <c r="Z23" s="63"/>
      <c r="AA23" s="63"/>
      <c r="AB23" s="66"/>
    </row>
    <row r="24" spans="1:28" ht="16.899999999999999" customHeight="1" x14ac:dyDescent="0.2">
      <c r="A24" s="109">
        <v>42662</v>
      </c>
      <c r="B24" s="139" t="s">
        <v>53</v>
      </c>
      <c r="C24" s="134"/>
      <c r="D24" s="63"/>
      <c r="E24" s="63"/>
      <c r="F24" s="64"/>
      <c r="G24" s="63" t="str">
        <f t="shared" si="0"/>
        <v xml:space="preserve"> </v>
      </c>
      <c r="H24" s="63"/>
      <c r="I24" s="63"/>
      <c r="J24" s="64"/>
      <c r="K24" s="63"/>
      <c r="L24" s="63"/>
      <c r="M24" s="63"/>
      <c r="N24" s="65"/>
      <c r="O24" s="63"/>
      <c r="P24" s="66"/>
      <c r="Q24" s="109">
        <v>42662</v>
      </c>
      <c r="R24" s="139" t="s">
        <v>53</v>
      </c>
      <c r="S24" s="66"/>
      <c r="T24" s="109">
        <v>42662</v>
      </c>
      <c r="U24" s="139" t="s">
        <v>53</v>
      </c>
      <c r="V24" s="63"/>
      <c r="W24" s="63"/>
      <c r="X24" s="63"/>
      <c r="Y24" s="63"/>
      <c r="Z24" s="63"/>
      <c r="AA24" s="63"/>
      <c r="AB24" s="66"/>
    </row>
    <row r="25" spans="1:28" ht="16.899999999999999" customHeight="1" x14ac:dyDescent="0.2">
      <c r="A25" s="109">
        <v>42663</v>
      </c>
      <c r="B25" s="139" t="s">
        <v>47</v>
      </c>
      <c r="C25" s="134"/>
      <c r="D25" s="63"/>
      <c r="E25" s="63"/>
      <c r="F25" s="64"/>
      <c r="G25" s="63" t="str">
        <f t="shared" si="0"/>
        <v xml:space="preserve"> </v>
      </c>
      <c r="H25" s="63"/>
      <c r="I25" s="63"/>
      <c r="J25" s="64"/>
      <c r="K25" s="63"/>
      <c r="L25" s="63"/>
      <c r="M25" s="63"/>
      <c r="N25" s="65"/>
      <c r="O25" s="63"/>
      <c r="P25" s="66"/>
      <c r="Q25" s="109">
        <v>42663</v>
      </c>
      <c r="R25" s="139" t="s">
        <v>47</v>
      </c>
      <c r="S25" s="66"/>
      <c r="T25" s="109">
        <v>42663</v>
      </c>
      <c r="U25" s="139" t="s">
        <v>47</v>
      </c>
      <c r="V25" s="63"/>
      <c r="W25" s="63"/>
      <c r="X25" s="63"/>
      <c r="Y25" s="63"/>
      <c r="Z25" s="63"/>
      <c r="AA25" s="63"/>
      <c r="AB25" s="66"/>
    </row>
    <row r="26" spans="1:28" ht="16.899999999999999" customHeight="1" x14ac:dyDescent="0.2">
      <c r="A26" s="109">
        <v>42664</v>
      </c>
      <c r="B26" s="139" t="s">
        <v>48</v>
      </c>
      <c r="C26" s="134"/>
      <c r="D26" s="63"/>
      <c r="E26" s="63"/>
      <c r="F26" s="64"/>
      <c r="G26" s="63" t="str">
        <f t="shared" si="0"/>
        <v xml:space="preserve"> </v>
      </c>
      <c r="H26" s="63"/>
      <c r="I26" s="63"/>
      <c r="J26" s="64"/>
      <c r="K26" s="63"/>
      <c r="L26" s="63"/>
      <c r="M26" s="63"/>
      <c r="N26" s="65"/>
      <c r="O26" s="63"/>
      <c r="P26" s="66"/>
      <c r="Q26" s="109">
        <v>42664</v>
      </c>
      <c r="R26" s="139" t="s">
        <v>48</v>
      </c>
      <c r="S26" s="66"/>
      <c r="T26" s="109">
        <v>42664</v>
      </c>
      <c r="U26" s="139" t="s">
        <v>48</v>
      </c>
      <c r="V26" s="63"/>
      <c r="W26" s="63"/>
      <c r="X26" s="63"/>
      <c r="Y26" s="63"/>
      <c r="Z26" s="63"/>
      <c r="AA26" s="63"/>
      <c r="AB26" s="66"/>
    </row>
    <row r="27" spans="1:28" ht="16.899999999999999" customHeight="1" x14ac:dyDescent="0.2">
      <c r="A27" s="100">
        <v>42665</v>
      </c>
      <c r="B27" s="140" t="s">
        <v>49</v>
      </c>
      <c r="C27" s="134"/>
      <c r="D27" s="63"/>
      <c r="E27" s="63"/>
      <c r="F27" s="64"/>
      <c r="G27" s="63" t="str">
        <f t="shared" si="0"/>
        <v xml:space="preserve"> </v>
      </c>
      <c r="H27" s="63"/>
      <c r="I27" s="63"/>
      <c r="J27" s="64"/>
      <c r="K27" s="63"/>
      <c r="L27" s="63"/>
      <c r="M27" s="63"/>
      <c r="N27" s="65"/>
      <c r="O27" s="63"/>
      <c r="P27" s="66"/>
      <c r="Q27" s="100">
        <v>42665</v>
      </c>
      <c r="R27" s="140" t="s">
        <v>49</v>
      </c>
      <c r="S27" s="66"/>
      <c r="T27" s="100">
        <v>42665</v>
      </c>
      <c r="U27" s="140" t="s">
        <v>49</v>
      </c>
      <c r="V27" s="63"/>
      <c r="W27" s="63"/>
      <c r="X27" s="63"/>
      <c r="Y27" s="63"/>
      <c r="Z27" s="63"/>
      <c r="AA27" s="63"/>
      <c r="AB27" s="66"/>
    </row>
    <row r="28" spans="1:28" ht="16.899999999999999" customHeight="1" x14ac:dyDescent="0.2">
      <c r="A28" s="92">
        <v>42666</v>
      </c>
      <c r="B28" s="138" t="s">
        <v>50</v>
      </c>
      <c r="C28" s="134"/>
      <c r="D28" s="63"/>
      <c r="E28" s="63"/>
      <c r="F28" s="64"/>
      <c r="G28" s="63" t="str">
        <f t="shared" si="0"/>
        <v xml:space="preserve"> </v>
      </c>
      <c r="H28" s="63"/>
      <c r="I28" s="63"/>
      <c r="J28" s="64"/>
      <c r="K28" s="63"/>
      <c r="L28" s="63"/>
      <c r="M28" s="63"/>
      <c r="N28" s="65"/>
      <c r="O28" s="63"/>
      <c r="P28" s="66"/>
      <c r="Q28" s="92">
        <v>42666</v>
      </c>
      <c r="R28" s="138" t="s">
        <v>50</v>
      </c>
      <c r="S28" s="66"/>
      <c r="T28" s="92">
        <v>42666</v>
      </c>
      <c r="U28" s="138" t="s">
        <v>50</v>
      </c>
      <c r="V28" s="63"/>
      <c r="W28" s="63"/>
      <c r="X28" s="63"/>
      <c r="Y28" s="63"/>
      <c r="Z28" s="63"/>
      <c r="AA28" s="63"/>
      <c r="AB28" s="66"/>
    </row>
    <row r="29" spans="1:28" ht="16.899999999999999" customHeight="1" x14ac:dyDescent="0.2">
      <c r="A29" s="109">
        <v>42667</v>
      </c>
      <c r="B29" s="139" t="s">
        <v>51</v>
      </c>
      <c r="C29" s="134"/>
      <c r="D29" s="63"/>
      <c r="E29" s="63"/>
      <c r="F29" s="64"/>
      <c r="G29" s="63" t="str">
        <f t="shared" si="0"/>
        <v xml:space="preserve"> </v>
      </c>
      <c r="H29" s="63"/>
      <c r="I29" s="63"/>
      <c r="J29" s="64"/>
      <c r="K29" s="63"/>
      <c r="L29" s="63"/>
      <c r="M29" s="63"/>
      <c r="N29" s="65"/>
      <c r="O29" s="63"/>
      <c r="P29" s="66"/>
      <c r="Q29" s="109">
        <v>42667</v>
      </c>
      <c r="R29" s="139" t="s">
        <v>51</v>
      </c>
      <c r="S29" s="66"/>
      <c r="T29" s="109">
        <v>42667</v>
      </c>
      <c r="U29" s="139" t="s">
        <v>51</v>
      </c>
      <c r="V29" s="63"/>
      <c r="W29" s="63"/>
      <c r="X29" s="63"/>
      <c r="Y29" s="63"/>
      <c r="Z29" s="63"/>
      <c r="AA29" s="63"/>
      <c r="AB29" s="66"/>
    </row>
    <row r="30" spans="1:28" ht="16.899999999999999" customHeight="1" x14ac:dyDescent="0.2">
      <c r="A30" s="109">
        <v>42668</v>
      </c>
      <c r="B30" s="139" t="s">
        <v>52</v>
      </c>
      <c r="C30" s="134"/>
      <c r="D30" s="63"/>
      <c r="E30" s="63"/>
      <c r="F30" s="64"/>
      <c r="G30" s="63" t="str">
        <f t="shared" si="0"/>
        <v xml:space="preserve"> </v>
      </c>
      <c r="H30" s="63"/>
      <c r="I30" s="63"/>
      <c r="J30" s="64"/>
      <c r="K30" s="63"/>
      <c r="L30" s="63"/>
      <c r="M30" s="63"/>
      <c r="N30" s="65"/>
      <c r="O30" s="63"/>
      <c r="P30" s="66"/>
      <c r="Q30" s="109">
        <v>42668</v>
      </c>
      <c r="R30" s="139" t="s">
        <v>52</v>
      </c>
      <c r="S30" s="70"/>
      <c r="T30" s="109">
        <v>42668</v>
      </c>
      <c r="U30" s="139" t="s">
        <v>52</v>
      </c>
      <c r="V30" s="63"/>
      <c r="W30" s="63"/>
      <c r="X30" s="63"/>
      <c r="Y30" s="63"/>
      <c r="Z30" s="63"/>
      <c r="AA30" s="63"/>
      <c r="AB30" s="66"/>
    </row>
    <row r="31" spans="1:28" ht="16.899999999999999" customHeight="1" x14ac:dyDescent="0.2">
      <c r="A31" s="192">
        <v>42669</v>
      </c>
      <c r="B31" s="193" t="s">
        <v>53</v>
      </c>
      <c r="C31" s="134"/>
      <c r="D31" s="63"/>
      <c r="E31" s="63"/>
      <c r="F31" s="64"/>
      <c r="G31" s="63" t="str">
        <f t="shared" si="0"/>
        <v xml:space="preserve"> </v>
      </c>
      <c r="H31" s="63"/>
      <c r="I31" s="63"/>
      <c r="J31" s="64"/>
      <c r="K31" s="63"/>
      <c r="L31" s="63"/>
      <c r="M31" s="63"/>
      <c r="N31" s="65"/>
      <c r="O31" s="63"/>
      <c r="P31" s="66"/>
      <c r="Q31" s="192">
        <v>42669</v>
      </c>
      <c r="R31" s="193" t="s">
        <v>53</v>
      </c>
      <c r="S31" s="66" t="s">
        <v>55</v>
      </c>
      <c r="T31" s="192">
        <v>42669</v>
      </c>
      <c r="U31" s="193" t="s">
        <v>53</v>
      </c>
      <c r="V31" s="63"/>
      <c r="W31" s="63"/>
      <c r="X31" s="63"/>
      <c r="Y31" s="63"/>
      <c r="Z31" s="63"/>
      <c r="AA31" s="63"/>
      <c r="AB31" s="66"/>
    </row>
    <row r="32" spans="1:28" ht="16.899999999999999" customHeight="1" x14ac:dyDescent="0.2">
      <c r="A32" s="192">
        <v>42670</v>
      </c>
      <c r="B32" s="193" t="s">
        <v>47</v>
      </c>
      <c r="C32" s="134"/>
      <c r="D32" s="63"/>
      <c r="E32" s="63"/>
      <c r="F32" s="64"/>
      <c r="G32" s="63" t="str">
        <f t="shared" si="0"/>
        <v xml:space="preserve"> </v>
      </c>
      <c r="H32" s="63"/>
      <c r="I32" s="63"/>
      <c r="J32" s="64"/>
      <c r="K32" s="63"/>
      <c r="L32" s="63"/>
      <c r="M32" s="63"/>
      <c r="N32" s="65"/>
      <c r="O32" s="63"/>
      <c r="P32" s="66"/>
      <c r="Q32" s="192">
        <v>42670</v>
      </c>
      <c r="R32" s="193" t="s">
        <v>47</v>
      </c>
      <c r="S32" s="66" t="s">
        <v>55</v>
      </c>
      <c r="T32" s="192">
        <v>42670</v>
      </c>
      <c r="U32" s="193" t="s">
        <v>47</v>
      </c>
      <c r="V32" s="63"/>
      <c r="W32" s="63"/>
      <c r="X32" s="63"/>
      <c r="Y32" s="63"/>
      <c r="Z32" s="63"/>
      <c r="AA32" s="63"/>
      <c r="AB32" s="66"/>
    </row>
    <row r="33" spans="1:28" ht="16.899999999999999" customHeight="1" x14ac:dyDescent="0.2">
      <c r="A33" s="141">
        <v>42671</v>
      </c>
      <c r="B33" s="142" t="s">
        <v>48</v>
      </c>
      <c r="C33" s="134"/>
      <c r="D33" s="63"/>
      <c r="E33" s="63"/>
      <c r="F33" s="64"/>
      <c r="G33" s="63" t="str">
        <f t="shared" si="0"/>
        <v xml:space="preserve"> </v>
      </c>
      <c r="H33" s="63"/>
      <c r="I33" s="63"/>
      <c r="J33" s="64"/>
      <c r="K33" s="63"/>
      <c r="L33" s="63"/>
      <c r="M33" s="63"/>
      <c r="N33" s="65"/>
      <c r="O33" s="63"/>
      <c r="P33" s="66"/>
      <c r="Q33" s="141">
        <v>42671</v>
      </c>
      <c r="R33" s="142" t="s">
        <v>48</v>
      </c>
      <c r="S33" s="66" t="s">
        <v>54</v>
      </c>
      <c r="T33" s="141">
        <v>42671</v>
      </c>
      <c r="U33" s="142" t="s">
        <v>48</v>
      </c>
      <c r="V33" s="63"/>
      <c r="W33" s="63"/>
      <c r="X33" s="63"/>
      <c r="Y33" s="63"/>
      <c r="Z33" s="63"/>
      <c r="AA33" s="63"/>
      <c r="AB33" s="66"/>
    </row>
    <row r="34" spans="1:28" ht="16.899999999999999" customHeight="1" x14ac:dyDescent="0.2">
      <c r="A34" s="100">
        <v>42672</v>
      </c>
      <c r="B34" s="140" t="s">
        <v>49</v>
      </c>
      <c r="C34" s="134"/>
      <c r="D34" s="63"/>
      <c r="E34" s="63"/>
      <c r="F34" s="64"/>
      <c r="G34" s="63" t="str">
        <f t="shared" si="0"/>
        <v xml:space="preserve"> </v>
      </c>
      <c r="H34" s="63"/>
      <c r="I34" s="63"/>
      <c r="J34" s="64"/>
      <c r="K34" s="63"/>
      <c r="L34" s="63"/>
      <c r="M34" s="63"/>
      <c r="N34" s="65"/>
      <c r="O34" s="63"/>
      <c r="P34" s="66"/>
      <c r="Q34" s="100">
        <v>42672</v>
      </c>
      <c r="R34" s="140" t="s">
        <v>49</v>
      </c>
      <c r="S34" s="66"/>
      <c r="T34" s="100">
        <v>42672</v>
      </c>
      <c r="U34" s="140" t="s">
        <v>49</v>
      </c>
      <c r="V34" s="63"/>
      <c r="W34" s="63"/>
      <c r="X34" s="63"/>
      <c r="Y34" s="63"/>
      <c r="Z34" s="63"/>
      <c r="AA34" s="63"/>
      <c r="AB34" s="66"/>
    </row>
    <row r="35" spans="1:28" ht="16.899999999999999" customHeight="1" x14ac:dyDescent="0.2">
      <c r="A35" s="92">
        <v>42673</v>
      </c>
      <c r="B35" s="138" t="s">
        <v>50</v>
      </c>
      <c r="C35" s="134"/>
      <c r="D35" s="63"/>
      <c r="E35" s="63"/>
      <c r="F35" s="64"/>
      <c r="G35" s="63" t="str">
        <f t="shared" si="0"/>
        <v xml:space="preserve"> </v>
      </c>
      <c r="H35" s="63"/>
      <c r="I35" s="63"/>
      <c r="J35" s="64"/>
      <c r="K35" s="63"/>
      <c r="L35" s="63"/>
      <c r="M35" s="63"/>
      <c r="N35" s="65"/>
      <c r="O35" s="63"/>
      <c r="P35" s="66"/>
      <c r="Q35" s="92">
        <v>42673</v>
      </c>
      <c r="R35" s="138" t="s">
        <v>50</v>
      </c>
      <c r="S35" s="66"/>
      <c r="T35" s="92">
        <v>42673</v>
      </c>
      <c r="U35" s="138" t="s">
        <v>50</v>
      </c>
      <c r="V35" s="63"/>
      <c r="W35" s="63"/>
      <c r="X35" s="63"/>
      <c r="Y35" s="63"/>
      <c r="Z35" s="63"/>
      <c r="AA35" s="63"/>
      <c r="AB35" s="66"/>
    </row>
    <row r="36" spans="1:28" ht="16.899999999999999" customHeight="1" thickBot="1" x14ac:dyDescent="0.25">
      <c r="A36" s="143">
        <v>42674</v>
      </c>
      <c r="B36" s="144" t="s">
        <v>51</v>
      </c>
      <c r="C36" s="135"/>
      <c r="D36" s="72"/>
      <c r="E36" s="72"/>
      <c r="F36" s="73"/>
      <c r="G36" s="72" t="str">
        <f t="shared" si="0"/>
        <v xml:space="preserve"> </v>
      </c>
      <c r="H36" s="72"/>
      <c r="I36" s="72"/>
      <c r="J36" s="73"/>
      <c r="K36" s="72"/>
      <c r="L36" s="72"/>
      <c r="M36" s="72"/>
      <c r="N36" s="74"/>
      <c r="O36" s="72"/>
      <c r="P36" s="75"/>
      <c r="Q36" s="143">
        <v>42674</v>
      </c>
      <c r="R36" s="144" t="s">
        <v>51</v>
      </c>
      <c r="S36" s="75"/>
      <c r="T36" s="143">
        <v>42674</v>
      </c>
      <c r="U36" s="144" t="s">
        <v>51</v>
      </c>
      <c r="V36" s="72"/>
      <c r="W36" s="72"/>
      <c r="X36" s="72"/>
      <c r="Y36" s="72"/>
      <c r="Z36" s="72"/>
      <c r="AA36" s="72"/>
      <c r="AB36" s="75"/>
    </row>
    <row r="37" spans="1:28" ht="16.899999999999999" customHeight="1" thickBot="1" x14ac:dyDescent="0.25">
      <c r="A37" s="48"/>
      <c r="B37" s="48"/>
      <c r="C37" s="76"/>
      <c r="D37" s="76"/>
      <c r="E37" s="77"/>
      <c r="F37" s="77"/>
      <c r="G37" s="77"/>
      <c r="H37" s="77"/>
      <c r="I37" s="77"/>
      <c r="J37" s="77"/>
      <c r="K37" s="78"/>
      <c r="L37" s="78"/>
      <c r="M37" s="78"/>
      <c r="N37" s="77"/>
      <c r="O37" s="78"/>
      <c r="P37" s="78"/>
      <c r="Q37" s="78"/>
      <c r="R37" s="78"/>
      <c r="S37" s="78"/>
      <c r="T37" s="78"/>
      <c r="U37" s="78"/>
    </row>
    <row r="38" spans="1:28" ht="16.899999999999999" customHeight="1" thickBot="1" x14ac:dyDescent="0.25">
      <c r="A38" s="185" t="s">
        <v>56</v>
      </c>
      <c r="B38" s="185"/>
      <c r="C38" s="79"/>
      <c r="D38" s="80">
        <f>SUM(D6:D36)</f>
        <v>0</v>
      </c>
      <c r="E38" s="81">
        <f>MAX(E6:E36)</f>
        <v>0</v>
      </c>
      <c r="F38" s="79"/>
      <c r="G38" s="80">
        <f>SUM(G6:G36)</f>
        <v>0</v>
      </c>
      <c r="H38" s="80">
        <f>SUM(H6:H36)</f>
        <v>0</v>
      </c>
      <c r="I38" s="80">
        <f>SUM(I6:I36)</f>
        <v>0</v>
      </c>
      <c r="J38" s="79"/>
      <c r="K38" s="80">
        <f>SUM(K6:K36)</f>
        <v>0</v>
      </c>
      <c r="L38" s="80">
        <f>SUM(L6:L36)</f>
        <v>0</v>
      </c>
      <c r="M38" s="82">
        <f>SUM(M6:M36)</f>
        <v>0</v>
      </c>
      <c r="V38" s="83">
        <f t="shared" ref="V38:AB38" si="1">SUM(V6:V36)</f>
        <v>0</v>
      </c>
      <c r="W38" s="80">
        <f t="shared" si="1"/>
        <v>0</v>
      </c>
      <c r="X38" s="80">
        <f t="shared" si="1"/>
        <v>0</v>
      </c>
      <c r="Y38" s="80">
        <f t="shared" si="1"/>
        <v>0</v>
      </c>
      <c r="Z38" s="80">
        <f t="shared" si="1"/>
        <v>0</v>
      </c>
      <c r="AA38" s="80">
        <f t="shared" si="1"/>
        <v>0</v>
      </c>
      <c r="AB38" s="82">
        <f t="shared" si="1"/>
        <v>0</v>
      </c>
    </row>
    <row r="39" spans="1:28" x14ac:dyDescent="0.2">
      <c r="A39" s="186" t="s">
        <v>57</v>
      </c>
      <c r="B39" s="186"/>
      <c r="C39" s="79"/>
      <c r="D39" s="84">
        <f>SUM('2016-2017'!D5)</f>
        <v>0</v>
      </c>
      <c r="E39" s="84"/>
      <c r="F39" s="73"/>
      <c r="G39" s="84">
        <f>SUM('2016-2017'!G5)</f>
        <v>0</v>
      </c>
      <c r="H39" s="84">
        <f>SUM('2016-2017'!H5)</f>
        <v>0</v>
      </c>
      <c r="I39" s="84">
        <f>SUM('2016-2017'!I5)</f>
        <v>0</v>
      </c>
      <c r="J39" s="73"/>
      <c r="K39" s="84">
        <f>SUM('2016-2017'!K5)</f>
        <v>0</v>
      </c>
      <c r="L39" s="84">
        <f>SUM('2016-2017'!L5)</f>
        <v>0</v>
      </c>
      <c r="M39" s="85">
        <f>SUM('2016-2017'!M5)</f>
        <v>0</v>
      </c>
    </row>
  </sheetData>
  <sheetProtection selectLockedCells="1" selectUnlockedCells="1"/>
  <mergeCells count="2">
    <mergeCell ref="A38:B38"/>
    <mergeCell ref="A39:B39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2:AB38"/>
  <sheetViews>
    <sheetView workbookViewId="0">
      <selection activeCell="D35" sqref="D6:D35"/>
    </sheetView>
  </sheetViews>
  <sheetFormatPr defaultRowHeight="12.75" x14ac:dyDescent="0.2"/>
  <cols>
    <col min="1" max="1" width="8.85546875" style="33" customWidth="1"/>
    <col min="2" max="2" width="6.28515625" style="33" customWidth="1"/>
    <col min="3" max="3" width="1.7109375" style="33" customWidth="1"/>
    <col min="4" max="4" width="7.140625" style="33" customWidth="1"/>
    <col min="5" max="5" width="6.28515625" style="33" customWidth="1"/>
    <col min="6" max="6" width="1.7109375" style="33" customWidth="1"/>
    <col min="7" max="9" width="5.7109375" style="33" customWidth="1"/>
    <col min="10" max="10" width="1.7109375" style="33" customWidth="1"/>
    <col min="11" max="13" width="6.28515625" style="33" customWidth="1"/>
    <col min="14" max="14" width="1.7109375" style="33" customWidth="1"/>
    <col min="15" max="16" width="6.7109375" style="33" customWidth="1"/>
    <col min="17" max="17" width="8.42578125" style="33" customWidth="1"/>
    <col min="18" max="18" width="6.28515625" style="33" customWidth="1"/>
    <col min="19" max="19" width="70.7109375" style="33" customWidth="1"/>
    <col min="20" max="20" width="8.5703125" style="33" customWidth="1"/>
    <col min="21" max="27" width="6.28515625" style="33" customWidth="1"/>
    <col min="28" max="28" width="7" style="33" customWidth="1"/>
    <col min="29" max="16384" width="9.140625" style="33"/>
  </cols>
  <sheetData>
    <row r="2" spans="1:28" ht="18.75" x14ac:dyDescent="0.2">
      <c r="A2" s="34" t="s">
        <v>58</v>
      </c>
      <c r="D2" s="35">
        <v>2016</v>
      </c>
      <c r="E2" s="35"/>
      <c r="Q2" s="34" t="s">
        <v>58</v>
      </c>
      <c r="S2" s="34">
        <v>2016</v>
      </c>
      <c r="T2" s="34" t="s">
        <v>58</v>
      </c>
      <c r="W2" s="86">
        <v>2016</v>
      </c>
      <c r="X2"/>
    </row>
    <row r="3" spans="1:28" ht="12.75" customHeight="1" x14ac:dyDescent="0.2">
      <c r="A3" s="37"/>
      <c r="Q3" s="37"/>
      <c r="T3" s="37"/>
    </row>
    <row r="4" spans="1:28" s="55" customFormat="1" ht="42" x14ac:dyDescent="0.2">
      <c r="A4" s="38" t="s">
        <v>9</v>
      </c>
      <c r="B4" s="39" t="s">
        <v>31</v>
      </c>
      <c r="C4" s="40"/>
      <c r="D4" s="41" t="s">
        <v>32</v>
      </c>
      <c r="E4" s="41" t="s">
        <v>33</v>
      </c>
      <c r="F4" s="42"/>
      <c r="G4" s="41" t="s">
        <v>34</v>
      </c>
      <c r="H4" s="41" t="s">
        <v>35</v>
      </c>
      <c r="I4" s="41" t="s">
        <v>36</v>
      </c>
      <c r="J4" s="42"/>
      <c r="K4" s="41" t="s">
        <v>116</v>
      </c>
      <c r="L4" s="41" t="s">
        <v>118</v>
      </c>
      <c r="M4" s="41" t="s">
        <v>117</v>
      </c>
      <c r="N4" s="43"/>
      <c r="O4" s="41" t="s">
        <v>37</v>
      </c>
      <c r="P4" s="44" t="s">
        <v>38</v>
      </c>
      <c r="Q4" s="38" t="s">
        <v>9</v>
      </c>
      <c r="R4" s="39" t="s">
        <v>31</v>
      </c>
      <c r="S4" s="45" t="s">
        <v>39</v>
      </c>
      <c r="T4" s="38" t="s">
        <v>9</v>
      </c>
      <c r="U4" s="39" t="s">
        <v>31</v>
      </c>
      <c r="V4" s="41" t="s">
        <v>40</v>
      </c>
      <c r="W4" s="41" t="s">
        <v>41</v>
      </c>
      <c r="X4" s="41" t="s">
        <v>42</v>
      </c>
      <c r="Y4" s="41" t="s">
        <v>43</v>
      </c>
      <c r="Z4" s="41" t="s">
        <v>44</v>
      </c>
      <c r="AA4" s="41" t="s">
        <v>45</v>
      </c>
      <c r="AB4" s="46" t="s">
        <v>46</v>
      </c>
    </row>
    <row r="5" spans="1:28" s="55" customFormat="1" ht="13.5" thickBot="1" x14ac:dyDescent="0.25">
      <c r="A5" s="87"/>
      <c r="B5" s="88"/>
      <c r="C5" s="89"/>
      <c r="D5" s="89"/>
      <c r="E5" s="89"/>
      <c r="F5" s="89"/>
      <c r="G5" s="90"/>
      <c r="H5" s="90"/>
      <c r="I5" s="90"/>
      <c r="J5" s="90"/>
      <c r="K5" s="53"/>
      <c r="L5" s="53"/>
      <c r="M5" s="54"/>
      <c r="N5" s="91"/>
      <c r="Q5" s="87"/>
      <c r="R5" s="88"/>
      <c r="T5" s="87"/>
      <c r="U5" s="88"/>
      <c r="V5" s="53"/>
      <c r="W5" s="53"/>
      <c r="X5" s="54"/>
      <c r="Y5" s="53"/>
      <c r="Z5" s="53"/>
      <c r="AA5" s="54"/>
      <c r="AB5" s="54"/>
    </row>
    <row r="6" spans="1:28" s="55" customFormat="1" ht="16.899999999999999" customHeight="1" x14ac:dyDescent="0.2">
      <c r="A6" s="108">
        <v>42675</v>
      </c>
      <c r="B6" s="147" t="s">
        <v>52</v>
      </c>
      <c r="C6" s="133"/>
      <c r="D6" s="58"/>
      <c r="E6" s="58"/>
      <c r="F6" s="59"/>
      <c r="G6" s="58" t="str">
        <f>IF((V6+W6+X6+Y6+Z6+AA6+AB6)&gt;0,1," ")</f>
        <v xml:space="preserve"> </v>
      </c>
      <c r="H6" s="58"/>
      <c r="I6" s="58"/>
      <c r="J6" s="59"/>
      <c r="K6" s="58"/>
      <c r="L6" s="58"/>
      <c r="M6" s="58"/>
      <c r="N6" s="60"/>
      <c r="O6" s="58"/>
      <c r="P6" s="61"/>
      <c r="Q6" s="108">
        <v>42675</v>
      </c>
      <c r="R6" s="147" t="s">
        <v>52</v>
      </c>
      <c r="S6" s="61"/>
      <c r="T6" s="108">
        <v>42675</v>
      </c>
      <c r="U6" s="147" t="s">
        <v>52</v>
      </c>
      <c r="V6" s="58"/>
      <c r="W6" s="58"/>
      <c r="X6" s="58"/>
      <c r="Y6" s="58"/>
      <c r="Z6" s="58"/>
      <c r="AA6" s="58"/>
      <c r="AB6" s="61"/>
    </row>
    <row r="7" spans="1:28" s="55" customFormat="1" ht="16.899999999999999" customHeight="1" x14ac:dyDescent="0.2">
      <c r="A7" s="94">
        <v>42676</v>
      </c>
      <c r="B7" s="148" t="s">
        <v>53</v>
      </c>
      <c r="C7" s="134"/>
      <c r="D7" s="63"/>
      <c r="E7" s="63"/>
      <c r="F7" s="64"/>
      <c r="G7" s="63" t="str">
        <f t="shared" ref="G7:G35" si="0">IF((V7+W7+X7+Y7+Z7+AA7+AB7)&gt;0,1," ")</f>
        <v xml:space="preserve"> </v>
      </c>
      <c r="H7" s="63"/>
      <c r="I7" s="63"/>
      <c r="J7" s="64"/>
      <c r="K7" s="63"/>
      <c r="L7" s="63"/>
      <c r="M7" s="63"/>
      <c r="N7" s="65"/>
      <c r="O7" s="63"/>
      <c r="P7" s="66"/>
      <c r="Q7" s="94">
        <v>42676</v>
      </c>
      <c r="R7" s="148" t="s">
        <v>53</v>
      </c>
      <c r="S7" s="66"/>
      <c r="T7" s="94">
        <v>42676</v>
      </c>
      <c r="U7" s="148" t="s">
        <v>53</v>
      </c>
      <c r="V7" s="63"/>
      <c r="W7" s="63"/>
      <c r="X7" s="63"/>
      <c r="Y7" s="63"/>
      <c r="Z7" s="63"/>
      <c r="AA7" s="63"/>
      <c r="AB7" s="66"/>
    </row>
    <row r="8" spans="1:28" ht="16.899999999999999" customHeight="1" x14ac:dyDescent="0.2">
      <c r="A8" s="94">
        <v>42677</v>
      </c>
      <c r="B8" s="148" t="s">
        <v>47</v>
      </c>
      <c r="C8" s="134"/>
      <c r="D8" s="63"/>
      <c r="E8" s="63"/>
      <c r="F8" s="64"/>
      <c r="G8" s="63" t="str">
        <f t="shared" si="0"/>
        <v xml:space="preserve"> </v>
      </c>
      <c r="H8" s="63"/>
      <c r="I8" s="63"/>
      <c r="J8" s="64"/>
      <c r="K8" s="63"/>
      <c r="L8" s="63"/>
      <c r="M8" s="63"/>
      <c r="N8" s="65"/>
      <c r="O8" s="63"/>
      <c r="P8" s="66"/>
      <c r="Q8" s="94">
        <v>42677</v>
      </c>
      <c r="R8" s="148" t="s">
        <v>47</v>
      </c>
      <c r="S8" s="66"/>
      <c r="T8" s="94">
        <v>42677</v>
      </c>
      <c r="U8" s="148" t="s">
        <v>47</v>
      </c>
      <c r="V8" s="63"/>
      <c r="W8" s="63"/>
      <c r="X8" s="63"/>
      <c r="Y8" s="63"/>
      <c r="Z8" s="63"/>
      <c r="AA8" s="63"/>
      <c r="AB8" s="66"/>
    </row>
    <row r="9" spans="1:28" ht="16.899999999999999" customHeight="1" x14ac:dyDescent="0.2">
      <c r="A9" s="94">
        <v>42678</v>
      </c>
      <c r="B9" s="148" t="s">
        <v>48</v>
      </c>
      <c r="C9" s="134"/>
      <c r="D9" s="63"/>
      <c r="E9" s="63"/>
      <c r="F9" s="64"/>
      <c r="G9" s="63" t="str">
        <f t="shared" si="0"/>
        <v xml:space="preserve"> </v>
      </c>
      <c r="H9" s="63"/>
      <c r="I9" s="63"/>
      <c r="J9" s="64"/>
      <c r="K9" s="63"/>
      <c r="L9" s="63"/>
      <c r="M9" s="63"/>
      <c r="N9" s="65"/>
      <c r="O9" s="63"/>
      <c r="P9" s="66"/>
      <c r="Q9" s="94">
        <v>42678</v>
      </c>
      <c r="R9" s="148" t="s">
        <v>48</v>
      </c>
      <c r="S9" s="66"/>
      <c r="T9" s="94">
        <v>42678</v>
      </c>
      <c r="U9" s="148" t="s">
        <v>48</v>
      </c>
      <c r="V9" s="63"/>
      <c r="W9" s="63"/>
      <c r="X9" s="63"/>
      <c r="Y9" s="63"/>
      <c r="Z9" s="63"/>
      <c r="AA9" s="63"/>
      <c r="AB9" s="66"/>
    </row>
    <row r="10" spans="1:28" ht="16.899999999999999" customHeight="1" x14ac:dyDescent="0.2">
      <c r="A10" s="96">
        <v>42679</v>
      </c>
      <c r="B10" s="149" t="s">
        <v>49</v>
      </c>
      <c r="C10" s="134"/>
      <c r="D10" s="63"/>
      <c r="E10" s="63"/>
      <c r="F10" s="64"/>
      <c r="G10" s="63" t="str">
        <f t="shared" si="0"/>
        <v xml:space="preserve"> </v>
      </c>
      <c r="H10" s="63"/>
      <c r="I10" s="63"/>
      <c r="J10" s="64"/>
      <c r="K10" s="63"/>
      <c r="L10" s="63"/>
      <c r="M10" s="63"/>
      <c r="N10" s="65"/>
      <c r="O10" s="63"/>
      <c r="P10" s="66"/>
      <c r="Q10" s="96">
        <v>42679</v>
      </c>
      <c r="R10" s="149" t="s">
        <v>49</v>
      </c>
      <c r="S10" s="66"/>
      <c r="T10" s="96">
        <v>42679</v>
      </c>
      <c r="U10" s="149" t="s">
        <v>49</v>
      </c>
      <c r="V10" s="63"/>
      <c r="W10" s="63"/>
      <c r="X10" s="63"/>
      <c r="Y10" s="63"/>
      <c r="Z10" s="63"/>
      <c r="AA10" s="63"/>
      <c r="AB10" s="66"/>
    </row>
    <row r="11" spans="1:28" ht="16.899999999999999" customHeight="1" x14ac:dyDescent="0.2">
      <c r="A11" s="92">
        <v>42680</v>
      </c>
      <c r="B11" s="150" t="s">
        <v>50</v>
      </c>
      <c r="C11" s="134"/>
      <c r="D11" s="63"/>
      <c r="E11" s="63"/>
      <c r="F11" s="64"/>
      <c r="G11" s="63" t="str">
        <f t="shared" si="0"/>
        <v xml:space="preserve"> </v>
      </c>
      <c r="H11" s="63"/>
      <c r="I11" s="69"/>
      <c r="J11" s="64"/>
      <c r="K11" s="63"/>
      <c r="L11" s="63"/>
      <c r="M11" s="63"/>
      <c r="N11" s="65"/>
      <c r="O11" s="63"/>
      <c r="P11" s="66"/>
      <c r="Q11" s="92">
        <v>42680</v>
      </c>
      <c r="R11" s="150" t="s">
        <v>50</v>
      </c>
      <c r="S11" s="66"/>
      <c r="T11" s="92">
        <v>42680</v>
      </c>
      <c r="U11" s="150" t="s">
        <v>50</v>
      </c>
      <c r="V11" s="63"/>
      <c r="W11" s="63"/>
      <c r="X11" s="63"/>
      <c r="Y11" s="63"/>
      <c r="Z11" s="63"/>
      <c r="AA11" s="63"/>
      <c r="AB11" s="66"/>
    </row>
    <row r="12" spans="1:28" ht="16.899999999999999" customHeight="1" x14ac:dyDescent="0.2">
      <c r="A12" s="94">
        <v>42681</v>
      </c>
      <c r="B12" s="148" t="s">
        <v>51</v>
      </c>
      <c r="C12" s="134"/>
      <c r="D12" s="63"/>
      <c r="E12" s="63"/>
      <c r="F12" s="64"/>
      <c r="G12" s="63" t="str">
        <f t="shared" si="0"/>
        <v xml:space="preserve"> </v>
      </c>
      <c r="H12" s="63"/>
      <c r="I12" s="69"/>
      <c r="J12" s="64"/>
      <c r="K12" s="63"/>
      <c r="L12" s="63"/>
      <c r="M12" s="63"/>
      <c r="N12" s="65"/>
      <c r="O12" s="63"/>
      <c r="P12" s="66"/>
      <c r="Q12" s="94">
        <v>42681</v>
      </c>
      <c r="R12" s="148" t="s">
        <v>51</v>
      </c>
      <c r="S12" s="66"/>
      <c r="T12" s="94">
        <v>42681</v>
      </c>
      <c r="U12" s="148" t="s">
        <v>51</v>
      </c>
      <c r="V12" s="63"/>
      <c r="W12" s="63"/>
      <c r="X12" s="63"/>
      <c r="Y12" s="63"/>
      <c r="Z12" s="63"/>
      <c r="AA12" s="63"/>
      <c r="AB12" s="66"/>
    </row>
    <row r="13" spans="1:28" ht="16.899999999999999" customHeight="1" x14ac:dyDescent="0.2">
      <c r="A13" s="94">
        <v>42682</v>
      </c>
      <c r="B13" s="148" t="s">
        <v>52</v>
      </c>
      <c r="C13" s="134"/>
      <c r="D13" s="63"/>
      <c r="E13" s="63"/>
      <c r="F13" s="64"/>
      <c r="G13" s="63" t="str">
        <f t="shared" si="0"/>
        <v xml:space="preserve"> </v>
      </c>
      <c r="H13" s="63"/>
      <c r="I13" s="69"/>
      <c r="J13" s="64"/>
      <c r="K13" s="63"/>
      <c r="L13" s="63"/>
      <c r="M13" s="63"/>
      <c r="N13" s="65"/>
      <c r="O13" s="63"/>
      <c r="P13" s="66"/>
      <c r="Q13" s="94">
        <v>42682</v>
      </c>
      <c r="R13" s="148" t="s">
        <v>52</v>
      </c>
      <c r="S13" s="66"/>
      <c r="T13" s="94">
        <v>42682</v>
      </c>
      <c r="U13" s="148" t="s">
        <v>52</v>
      </c>
      <c r="V13" s="63"/>
      <c r="W13" s="63"/>
      <c r="X13" s="63"/>
      <c r="Y13" s="63"/>
      <c r="Z13" s="63"/>
      <c r="AA13" s="63"/>
      <c r="AB13" s="66"/>
    </row>
    <row r="14" spans="1:28" ht="16.899999999999999" customHeight="1" x14ac:dyDescent="0.2">
      <c r="A14" s="94">
        <v>42683</v>
      </c>
      <c r="B14" s="148" t="s">
        <v>53</v>
      </c>
      <c r="C14" s="134"/>
      <c r="D14" s="63"/>
      <c r="E14" s="63"/>
      <c r="F14" s="64"/>
      <c r="G14" s="63" t="str">
        <f t="shared" si="0"/>
        <v xml:space="preserve"> </v>
      </c>
      <c r="H14" s="63"/>
      <c r="I14" s="69"/>
      <c r="J14" s="64"/>
      <c r="K14" s="63"/>
      <c r="L14" s="63"/>
      <c r="M14" s="63"/>
      <c r="N14" s="65"/>
      <c r="O14" s="63"/>
      <c r="P14" s="66"/>
      <c r="Q14" s="94">
        <v>42683</v>
      </c>
      <c r="R14" s="148" t="s">
        <v>53</v>
      </c>
      <c r="S14" s="66"/>
      <c r="T14" s="94">
        <v>42683</v>
      </c>
      <c r="U14" s="148" t="s">
        <v>53</v>
      </c>
      <c r="V14" s="63"/>
      <c r="W14" s="63"/>
      <c r="X14" s="63"/>
      <c r="Y14" s="63"/>
      <c r="Z14" s="63"/>
      <c r="AA14" s="63"/>
      <c r="AB14" s="66"/>
    </row>
    <row r="15" spans="1:28" ht="16.899999999999999" customHeight="1" x14ac:dyDescent="0.2">
      <c r="A15" s="94">
        <v>42684</v>
      </c>
      <c r="B15" s="148" t="s">
        <v>47</v>
      </c>
      <c r="C15" s="134"/>
      <c r="D15" s="63"/>
      <c r="E15" s="63"/>
      <c r="F15" s="64"/>
      <c r="G15" s="63" t="str">
        <f t="shared" si="0"/>
        <v xml:space="preserve"> </v>
      </c>
      <c r="H15" s="63"/>
      <c r="I15" s="63"/>
      <c r="J15" s="64"/>
      <c r="K15" s="63"/>
      <c r="L15" s="63"/>
      <c r="M15" s="63"/>
      <c r="N15" s="65"/>
      <c r="O15" s="63"/>
      <c r="P15" s="66"/>
      <c r="Q15" s="94">
        <v>42684</v>
      </c>
      <c r="R15" s="148" t="s">
        <v>47</v>
      </c>
      <c r="S15" s="66"/>
      <c r="T15" s="94">
        <v>42684</v>
      </c>
      <c r="U15" s="148" t="s">
        <v>47</v>
      </c>
      <c r="V15" s="63"/>
      <c r="W15" s="63"/>
      <c r="X15" s="63"/>
      <c r="Y15" s="63"/>
      <c r="Z15" s="63"/>
      <c r="AA15" s="63"/>
      <c r="AB15" s="66"/>
    </row>
    <row r="16" spans="1:28" ht="16.899999999999999" customHeight="1" x14ac:dyDescent="0.2">
      <c r="A16" s="94">
        <v>42685</v>
      </c>
      <c r="B16" s="148" t="s">
        <v>48</v>
      </c>
      <c r="C16" s="134"/>
      <c r="D16" s="63"/>
      <c r="E16" s="63"/>
      <c r="F16" s="64"/>
      <c r="G16" s="63" t="str">
        <f t="shared" si="0"/>
        <v xml:space="preserve"> </v>
      </c>
      <c r="H16" s="63"/>
      <c r="I16" s="63"/>
      <c r="J16" s="64"/>
      <c r="K16" s="63"/>
      <c r="L16" s="63"/>
      <c r="M16" s="63"/>
      <c r="N16" s="65"/>
      <c r="O16" s="63"/>
      <c r="P16" s="66"/>
      <c r="Q16" s="94">
        <v>42685</v>
      </c>
      <c r="R16" s="148" t="s">
        <v>48</v>
      </c>
      <c r="S16" s="66"/>
      <c r="T16" s="94">
        <v>42685</v>
      </c>
      <c r="U16" s="148" t="s">
        <v>48</v>
      </c>
      <c r="V16" s="63"/>
      <c r="W16" s="63"/>
      <c r="X16" s="63"/>
      <c r="Y16" s="63"/>
      <c r="Z16" s="63"/>
      <c r="AA16" s="63"/>
      <c r="AB16" s="66"/>
    </row>
    <row r="17" spans="1:28" ht="16.899999999999999" customHeight="1" x14ac:dyDescent="0.2">
      <c r="A17" s="96">
        <v>42686</v>
      </c>
      <c r="B17" s="149" t="s">
        <v>49</v>
      </c>
      <c r="C17" s="134"/>
      <c r="D17" s="63"/>
      <c r="E17" s="63"/>
      <c r="F17" s="64"/>
      <c r="G17" s="63" t="str">
        <f t="shared" si="0"/>
        <v xml:space="preserve"> </v>
      </c>
      <c r="H17" s="63"/>
      <c r="I17" s="63"/>
      <c r="J17" s="64"/>
      <c r="K17" s="63"/>
      <c r="L17" s="63"/>
      <c r="M17" s="63"/>
      <c r="N17" s="65"/>
      <c r="O17" s="63"/>
      <c r="P17" s="66"/>
      <c r="Q17" s="96">
        <v>42686</v>
      </c>
      <c r="R17" s="149" t="s">
        <v>49</v>
      </c>
      <c r="S17" s="66"/>
      <c r="T17" s="96">
        <v>42686</v>
      </c>
      <c r="U17" s="149" t="s">
        <v>49</v>
      </c>
      <c r="V17" s="63"/>
      <c r="W17" s="63"/>
      <c r="X17" s="63"/>
      <c r="Y17" s="63"/>
      <c r="Z17" s="63"/>
      <c r="AA17" s="63"/>
      <c r="AB17" s="66"/>
    </row>
    <row r="18" spans="1:28" ht="16.899999999999999" customHeight="1" x14ac:dyDescent="0.2">
      <c r="A18" s="92">
        <v>42687</v>
      </c>
      <c r="B18" s="150" t="s">
        <v>50</v>
      </c>
      <c r="C18" s="134"/>
      <c r="D18" s="63"/>
      <c r="E18" s="63"/>
      <c r="F18" s="64"/>
      <c r="G18" s="63" t="str">
        <f t="shared" si="0"/>
        <v xml:space="preserve"> </v>
      </c>
      <c r="H18" s="63"/>
      <c r="I18" s="63"/>
      <c r="J18" s="64"/>
      <c r="K18" s="63"/>
      <c r="L18" s="63"/>
      <c r="M18" s="63"/>
      <c r="N18" s="65"/>
      <c r="O18" s="63"/>
      <c r="P18" s="66"/>
      <c r="Q18" s="92">
        <v>42687</v>
      </c>
      <c r="R18" s="150" t="s">
        <v>50</v>
      </c>
      <c r="S18" s="66"/>
      <c r="T18" s="92">
        <v>42687</v>
      </c>
      <c r="U18" s="150" t="s">
        <v>50</v>
      </c>
      <c r="V18" s="63"/>
      <c r="W18" s="63"/>
      <c r="X18" s="63"/>
      <c r="Y18" s="63"/>
      <c r="Z18" s="63"/>
      <c r="AA18" s="63"/>
      <c r="AB18" s="66"/>
    </row>
    <row r="19" spans="1:28" ht="16.899999999999999" customHeight="1" x14ac:dyDescent="0.2">
      <c r="A19" s="94">
        <v>42688</v>
      </c>
      <c r="B19" s="148" t="s">
        <v>51</v>
      </c>
      <c r="C19" s="134"/>
      <c r="D19" s="63"/>
      <c r="E19" s="63"/>
      <c r="F19" s="64"/>
      <c r="G19" s="63" t="str">
        <f t="shared" si="0"/>
        <v xml:space="preserve"> </v>
      </c>
      <c r="H19" s="63"/>
      <c r="I19" s="63"/>
      <c r="J19" s="64"/>
      <c r="K19" s="63"/>
      <c r="L19" s="63"/>
      <c r="M19" s="63"/>
      <c r="N19" s="65"/>
      <c r="O19" s="63"/>
      <c r="P19" s="66"/>
      <c r="Q19" s="94">
        <v>42688</v>
      </c>
      <c r="R19" s="148" t="s">
        <v>51</v>
      </c>
      <c r="S19" s="66"/>
      <c r="T19" s="94">
        <v>42688</v>
      </c>
      <c r="U19" s="148" t="s">
        <v>51</v>
      </c>
      <c r="V19" s="63"/>
      <c r="W19" s="63"/>
      <c r="X19" s="63"/>
      <c r="Y19" s="63"/>
      <c r="Z19" s="63"/>
      <c r="AA19" s="63"/>
      <c r="AB19" s="66"/>
    </row>
    <row r="20" spans="1:28" ht="16.899999999999999" customHeight="1" x14ac:dyDescent="0.2">
      <c r="A20" s="94">
        <v>42689</v>
      </c>
      <c r="B20" s="148" t="s">
        <v>52</v>
      </c>
      <c r="C20" s="134"/>
      <c r="D20" s="63"/>
      <c r="E20" s="63"/>
      <c r="F20" s="64"/>
      <c r="G20" s="63" t="str">
        <f t="shared" si="0"/>
        <v xml:space="preserve"> </v>
      </c>
      <c r="H20" s="63"/>
      <c r="I20" s="63"/>
      <c r="J20" s="64"/>
      <c r="K20" s="63"/>
      <c r="L20" s="63"/>
      <c r="M20" s="63"/>
      <c r="N20" s="65"/>
      <c r="O20" s="63"/>
      <c r="P20" s="66"/>
      <c r="Q20" s="94">
        <v>42689</v>
      </c>
      <c r="R20" s="148" t="s">
        <v>52</v>
      </c>
      <c r="S20" s="66"/>
      <c r="T20" s="94">
        <v>42689</v>
      </c>
      <c r="U20" s="148" t="s">
        <v>52</v>
      </c>
      <c r="V20" s="63"/>
      <c r="W20" s="63"/>
      <c r="X20" s="63"/>
      <c r="Y20" s="63"/>
      <c r="Z20" s="63"/>
      <c r="AA20" s="63"/>
      <c r="AB20" s="66"/>
    </row>
    <row r="21" spans="1:28" ht="16.899999999999999" customHeight="1" x14ac:dyDescent="0.2">
      <c r="A21" s="94">
        <v>42690</v>
      </c>
      <c r="B21" s="148" t="s">
        <v>53</v>
      </c>
      <c r="C21" s="134"/>
      <c r="D21" s="63"/>
      <c r="E21" s="63"/>
      <c r="F21" s="64"/>
      <c r="G21" s="63" t="str">
        <f t="shared" si="0"/>
        <v xml:space="preserve"> </v>
      </c>
      <c r="H21" s="63"/>
      <c r="I21" s="63"/>
      <c r="J21" s="64"/>
      <c r="K21" s="63"/>
      <c r="L21" s="63"/>
      <c r="M21" s="63"/>
      <c r="N21" s="65"/>
      <c r="O21" s="63"/>
      <c r="P21" s="66"/>
      <c r="Q21" s="94">
        <v>42690</v>
      </c>
      <c r="R21" s="148" t="s">
        <v>53</v>
      </c>
      <c r="S21" s="66"/>
      <c r="T21" s="94">
        <v>42690</v>
      </c>
      <c r="U21" s="148" t="s">
        <v>53</v>
      </c>
      <c r="V21" s="63"/>
      <c r="W21" s="63"/>
      <c r="X21" s="63"/>
      <c r="Y21" s="63"/>
      <c r="Z21" s="63"/>
      <c r="AA21" s="63"/>
      <c r="AB21" s="66"/>
    </row>
    <row r="22" spans="1:28" ht="16.899999999999999" customHeight="1" x14ac:dyDescent="0.2">
      <c r="A22" s="146">
        <v>42691</v>
      </c>
      <c r="B22" s="158" t="s">
        <v>47</v>
      </c>
      <c r="C22" s="134"/>
      <c r="D22" s="63"/>
      <c r="E22" s="63"/>
      <c r="F22" s="64"/>
      <c r="G22" s="63" t="str">
        <f t="shared" si="0"/>
        <v xml:space="preserve"> </v>
      </c>
      <c r="H22" s="63"/>
      <c r="I22" s="63"/>
      <c r="J22" s="64"/>
      <c r="K22" s="63"/>
      <c r="L22" s="63"/>
      <c r="M22" s="63"/>
      <c r="N22" s="65"/>
      <c r="O22" s="63"/>
      <c r="P22" s="66"/>
      <c r="Q22" s="146">
        <v>42691</v>
      </c>
      <c r="R22" s="158" t="s">
        <v>47</v>
      </c>
      <c r="S22" s="66" t="s">
        <v>59</v>
      </c>
      <c r="T22" s="146">
        <v>42691</v>
      </c>
      <c r="U22" s="158" t="s">
        <v>47</v>
      </c>
      <c r="V22" s="63"/>
      <c r="W22" s="63"/>
      <c r="X22" s="63"/>
      <c r="Y22" s="63"/>
      <c r="Z22" s="63"/>
      <c r="AA22" s="63"/>
      <c r="AB22" s="66"/>
    </row>
    <row r="23" spans="1:28" ht="16.899999999999999" customHeight="1" x14ac:dyDescent="0.2">
      <c r="A23" s="94">
        <v>42692</v>
      </c>
      <c r="B23" s="148" t="s">
        <v>48</v>
      </c>
      <c r="C23" s="134"/>
      <c r="D23" s="63"/>
      <c r="E23" s="63"/>
      <c r="F23" s="64"/>
      <c r="G23" s="63" t="str">
        <f t="shared" si="0"/>
        <v xml:space="preserve"> </v>
      </c>
      <c r="H23" s="63"/>
      <c r="I23" s="63"/>
      <c r="J23" s="64"/>
      <c r="K23" s="63"/>
      <c r="L23" s="63"/>
      <c r="M23" s="63"/>
      <c r="N23" s="65"/>
      <c r="O23" s="63"/>
      <c r="P23" s="66"/>
      <c r="Q23" s="94">
        <v>42692</v>
      </c>
      <c r="R23" s="148" t="s">
        <v>48</v>
      </c>
      <c r="S23" s="66"/>
      <c r="T23" s="94">
        <v>42692</v>
      </c>
      <c r="U23" s="148" t="s">
        <v>48</v>
      </c>
      <c r="V23" s="63"/>
      <c r="W23" s="63"/>
      <c r="X23" s="63"/>
      <c r="Y23" s="63"/>
      <c r="Z23" s="63"/>
      <c r="AA23" s="63"/>
      <c r="AB23" s="66"/>
    </row>
    <row r="24" spans="1:28" ht="16.899999999999999" customHeight="1" x14ac:dyDescent="0.2">
      <c r="A24" s="96">
        <v>42693</v>
      </c>
      <c r="B24" s="149" t="s">
        <v>49</v>
      </c>
      <c r="C24" s="134"/>
      <c r="D24" s="63"/>
      <c r="E24" s="63"/>
      <c r="F24" s="64"/>
      <c r="G24" s="63" t="str">
        <f t="shared" si="0"/>
        <v xml:space="preserve"> </v>
      </c>
      <c r="H24" s="63"/>
      <c r="I24" s="63"/>
      <c r="J24" s="64"/>
      <c r="K24" s="63"/>
      <c r="L24" s="63"/>
      <c r="M24" s="63"/>
      <c r="N24" s="65"/>
      <c r="O24" s="63"/>
      <c r="P24" s="66"/>
      <c r="Q24" s="96">
        <v>42693</v>
      </c>
      <c r="R24" s="149" t="s">
        <v>49</v>
      </c>
      <c r="S24" s="66"/>
      <c r="T24" s="96">
        <v>42693</v>
      </c>
      <c r="U24" s="149" t="s">
        <v>49</v>
      </c>
      <c r="V24" s="63"/>
      <c r="W24" s="63"/>
      <c r="X24" s="63"/>
      <c r="Y24" s="63"/>
      <c r="Z24" s="63"/>
      <c r="AA24" s="63"/>
      <c r="AB24" s="66"/>
    </row>
    <row r="25" spans="1:28" ht="16.899999999999999" customHeight="1" x14ac:dyDescent="0.2">
      <c r="A25" s="92">
        <v>42694</v>
      </c>
      <c r="B25" s="150" t="s">
        <v>50</v>
      </c>
      <c r="C25" s="134"/>
      <c r="D25" s="63"/>
      <c r="E25" s="63"/>
      <c r="F25" s="64"/>
      <c r="G25" s="63" t="str">
        <f t="shared" si="0"/>
        <v xml:space="preserve"> </v>
      </c>
      <c r="H25" s="63"/>
      <c r="I25" s="63"/>
      <c r="J25" s="64"/>
      <c r="K25" s="63"/>
      <c r="L25" s="63"/>
      <c r="M25" s="63"/>
      <c r="N25" s="65"/>
      <c r="O25" s="63"/>
      <c r="P25" s="66"/>
      <c r="Q25" s="92">
        <v>42694</v>
      </c>
      <c r="R25" s="150" t="s">
        <v>50</v>
      </c>
      <c r="S25" s="66"/>
      <c r="T25" s="92">
        <v>42694</v>
      </c>
      <c r="U25" s="150" t="s">
        <v>50</v>
      </c>
      <c r="V25" s="63"/>
      <c r="W25" s="63"/>
      <c r="X25" s="63"/>
      <c r="Y25" s="63"/>
      <c r="Z25" s="63"/>
      <c r="AA25" s="63"/>
      <c r="AB25" s="66"/>
    </row>
    <row r="26" spans="1:28" ht="16.899999999999999" customHeight="1" x14ac:dyDescent="0.2">
      <c r="A26" s="94">
        <v>42695</v>
      </c>
      <c r="B26" s="148" t="s">
        <v>51</v>
      </c>
      <c r="C26" s="134"/>
      <c r="D26" s="63"/>
      <c r="E26" s="63"/>
      <c r="F26" s="64"/>
      <c r="G26" s="63" t="str">
        <f t="shared" si="0"/>
        <v xml:space="preserve"> </v>
      </c>
      <c r="H26" s="63"/>
      <c r="I26" s="63"/>
      <c r="J26" s="64"/>
      <c r="K26" s="63"/>
      <c r="L26" s="63"/>
      <c r="M26" s="63"/>
      <c r="N26" s="65"/>
      <c r="O26" s="63"/>
      <c r="P26" s="66"/>
      <c r="Q26" s="94">
        <v>42695</v>
      </c>
      <c r="R26" s="148" t="s">
        <v>51</v>
      </c>
      <c r="S26" s="66"/>
      <c r="T26" s="94">
        <v>42695</v>
      </c>
      <c r="U26" s="148" t="s">
        <v>51</v>
      </c>
      <c r="V26" s="63"/>
      <c r="W26" s="63"/>
      <c r="X26" s="63"/>
      <c r="Y26" s="63"/>
      <c r="Z26" s="63"/>
      <c r="AA26" s="63"/>
      <c r="AB26" s="66"/>
    </row>
    <row r="27" spans="1:28" ht="16.899999999999999" customHeight="1" x14ac:dyDescent="0.2">
      <c r="A27" s="94">
        <v>42696</v>
      </c>
      <c r="B27" s="148" t="s">
        <v>52</v>
      </c>
      <c r="C27" s="134"/>
      <c r="D27" s="63"/>
      <c r="E27" s="63"/>
      <c r="F27" s="64"/>
      <c r="G27" s="63" t="str">
        <f t="shared" si="0"/>
        <v xml:space="preserve"> </v>
      </c>
      <c r="H27" s="63"/>
      <c r="I27" s="63"/>
      <c r="J27" s="64"/>
      <c r="K27" s="63"/>
      <c r="L27" s="63"/>
      <c r="M27" s="63"/>
      <c r="N27" s="65"/>
      <c r="O27" s="63"/>
      <c r="P27" s="66"/>
      <c r="Q27" s="94">
        <v>42696</v>
      </c>
      <c r="R27" s="148" t="s">
        <v>52</v>
      </c>
      <c r="S27" s="66"/>
      <c r="T27" s="94">
        <v>42696</v>
      </c>
      <c r="U27" s="148" t="s">
        <v>52</v>
      </c>
      <c r="V27" s="63"/>
      <c r="W27" s="63"/>
      <c r="X27" s="63"/>
      <c r="Y27" s="63"/>
      <c r="Z27" s="63"/>
      <c r="AA27" s="63"/>
      <c r="AB27" s="66"/>
    </row>
    <row r="28" spans="1:28" ht="16.899999999999999" customHeight="1" x14ac:dyDescent="0.2">
      <c r="A28" s="94">
        <v>42697</v>
      </c>
      <c r="B28" s="148" t="s">
        <v>53</v>
      </c>
      <c r="C28" s="134"/>
      <c r="D28" s="63"/>
      <c r="E28" s="63"/>
      <c r="F28" s="64"/>
      <c r="G28" s="63" t="str">
        <f t="shared" si="0"/>
        <v xml:space="preserve"> </v>
      </c>
      <c r="H28" s="63"/>
      <c r="I28" s="63"/>
      <c r="J28" s="64"/>
      <c r="K28" s="63"/>
      <c r="L28" s="63"/>
      <c r="M28" s="63"/>
      <c r="N28" s="65"/>
      <c r="O28" s="63"/>
      <c r="P28" s="66"/>
      <c r="Q28" s="94">
        <v>42697</v>
      </c>
      <c r="R28" s="148" t="s">
        <v>53</v>
      </c>
      <c r="S28" s="66"/>
      <c r="T28" s="94">
        <v>42697</v>
      </c>
      <c r="U28" s="148" t="s">
        <v>53</v>
      </c>
      <c r="V28" s="63"/>
      <c r="W28" s="63"/>
      <c r="X28" s="63"/>
      <c r="Y28" s="63"/>
      <c r="Z28" s="63"/>
      <c r="AA28" s="63"/>
      <c r="AB28" s="66"/>
    </row>
    <row r="29" spans="1:28" ht="16.899999999999999" customHeight="1" x14ac:dyDescent="0.2">
      <c r="A29" s="94">
        <v>42698</v>
      </c>
      <c r="B29" s="148" t="s">
        <v>47</v>
      </c>
      <c r="C29" s="134"/>
      <c r="D29" s="63"/>
      <c r="E29" s="63"/>
      <c r="F29" s="64"/>
      <c r="G29" s="63" t="str">
        <f t="shared" si="0"/>
        <v xml:space="preserve"> </v>
      </c>
      <c r="H29" s="63"/>
      <c r="I29" s="63"/>
      <c r="J29" s="64"/>
      <c r="K29" s="63"/>
      <c r="L29" s="63"/>
      <c r="M29" s="63"/>
      <c r="N29" s="65"/>
      <c r="O29" s="63"/>
      <c r="P29" s="66"/>
      <c r="Q29" s="94">
        <v>42698</v>
      </c>
      <c r="R29" s="148" t="s">
        <v>47</v>
      </c>
      <c r="S29" s="66"/>
      <c r="T29" s="94">
        <v>42698</v>
      </c>
      <c r="U29" s="148" t="s">
        <v>47</v>
      </c>
      <c r="V29" s="63"/>
      <c r="W29" s="63"/>
      <c r="X29" s="63"/>
      <c r="Y29" s="63"/>
      <c r="Z29" s="63"/>
      <c r="AA29" s="63"/>
      <c r="AB29" s="66"/>
    </row>
    <row r="30" spans="1:28" ht="16.899999999999999" customHeight="1" x14ac:dyDescent="0.2">
      <c r="A30" s="94">
        <v>42699</v>
      </c>
      <c r="B30" s="148" t="s">
        <v>48</v>
      </c>
      <c r="C30" s="134"/>
      <c r="D30" s="63"/>
      <c r="E30" s="63"/>
      <c r="F30" s="64"/>
      <c r="G30" s="63" t="str">
        <f t="shared" si="0"/>
        <v xml:space="preserve"> </v>
      </c>
      <c r="H30" s="63"/>
      <c r="I30" s="63"/>
      <c r="J30" s="64"/>
      <c r="K30" s="63"/>
      <c r="L30" s="63"/>
      <c r="M30" s="63"/>
      <c r="N30" s="65"/>
      <c r="O30" s="63"/>
      <c r="P30" s="66"/>
      <c r="Q30" s="94">
        <v>42699</v>
      </c>
      <c r="R30" s="148" t="s">
        <v>48</v>
      </c>
      <c r="S30" s="66"/>
      <c r="T30" s="94">
        <v>42699</v>
      </c>
      <c r="U30" s="148" t="s">
        <v>48</v>
      </c>
      <c r="V30" s="63"/>
      <c r="W30" s="63"/>
      <c r="X30" s="63"/>
      <c r="Y30" s="63"/>
      <c r="Z30" s="63"/>
      <c r="AA30" s="63"/>
      <c r="AB30" s="66"/>
    </row>
    <row r="31" spans="1:28" ht="16.899999999999999" customHeight="1" x14ac:dyDescent="0.2">
      <c r="A31" s="96">
        <v>42700</v>
      </c>
      <c r="B31" s="149" t="s">
        <v>49</v>
      </c>
      <c r="C31" s="134"/>
      <c r="D31" s="63"/>
      <c r="E31" s="63"/>
      <c r="F31" s="64"/>
      <c r="G31" s="63" t="str">
        <f t="shared" si="0"/>
        <v xml:space="preserve"> </v>
      </c>
      <c r="H31" s="63"/>
      <c r="I31" s="63"/>
      <c r="J31" s="64"/>
      <c r="K31" s="63"/>
      <c r="L31" s="63"/>
      <c r="M31" s="63"/>
      <c r="N31" s="65"/>
      <c r="O31" s="63"/>
      <c r="P31" s="66"/>
      <c r="Q31" s="96">
        <v>42700</v>
      </c>
      <c r="R31" s="149" t="s">
        <v>49</v>
      </c>
      <c r="S31" s="66"/>
      <c r="T31" s="96">
        <v>42700</v>
      </c>
      <c r="U31" s="149" t="s">
        <v>49</v>
      </c>
      <c r="V31" s="63"/>
      <c r="W31" s="63"/>
      <c r="X31" s="63"/>
      <c r="Y31" s="63"/>
      <c r="Z31" s="63"/>
      <c r="AA31" s="63"/>
      <c r="AB31" s="66"/>
    </row>
    <row r="32" spans="1:28" ht="16.899999999999999" customHeight="1" x14ac:dyDescent="0.2">
      <c r="A32" s="92">
        <v>42701</v>
      </c>
      <c r="B32" s="150" t="s">
        <v>50</v>
      </c>
      <c r="C32" s="134"/>
      <c r="D32" s="63"/>
      <c r="E32" s="63"/>
      <c r="F32" s="64"/>
      <c r="G32" s="63" t="str">
        <f t="shared" si="0"/>
        <v xml:space="preserve"> </v>
      </c>
      <c r="H32" s="63"/>
      <c r="I32" s="63"/>
      <c r="J32" s="64"/>
      <c r="K32" s="63"/>
      <c r="L32" s="63"/>
      <c r="M32" s="63"/>
      <c r="N32" s="65"/>
      <c r="O32" s="63"/>
      <c r="P32" s="66"/>
      <c r="Q32" s="92">
        <v>42701</v>
      </c>
      <c r="R32" s="150" t="s">
        <v>50</v>
      </c>
      <c r="S32" s="66"/>
      <c r="T32" s="92">
        <v>42701</v>
      </c>
      <c r="U32" s="150" t="s">
        <v>50</v>
      </c>
      <c r="V32" s="63"/>
      <c r="W32" s="63"/>
      <c r="X32" s="63"/>
      <c r="Y32" s="63"/>
      <c r="Z32" s="63"/>
      <c r="AA32" s="63"/>
      <c r="AB32" s="66"/>
    </row>
    <row r="33" spans="1:28" ht="16.899999999999999" customHeight="1" x14ac:dyDescent="0.2">
      <c r="A33" s="94">
        <v>42702</v>
      </c>
      <c r="B33" s="148" t="s">
        <v>51</v>
      </c>
      <c r="C33" s="134"/>
      <c r="D33" s="63"/>
      <c r="E33" s="63"/>
      <c r="F33" s="64"/>
      <c r="G33" s="63" t="str">
        <f t="shared" si="0"/>
        <v xml:space="preserve"> </v>
      </c>
      <c r="H33" s="63"/>
      <c r="I33" s="63"/>
      <c r="J33" s="64"/>
      <c r="K33" s="63"/>
      <c r="L33" s="63"/>
      <c r="M33" s="63"/>
      <c r="N33" s="65"/>
      <c r="O33" s="63"/>
      <c r="P33" s="66"/>
      <c r="Q33" s="94">
        <v>42702</v>
      </c>
      <c r="R33" s="148" t="s">
        <v>51</v>
      </c>
      <c r="S33" s="66"/>
      <c r="T33" s="94">
        <v>42702</v>
      </c>
      <c r="U33" s="148" t="s">
        <v>51</v>
      </c>
      <c r="V33" s="63"/>
      <c r="W33" s="63"/>
      <c r="X33" s="63"/>
      <c r="Y33" s="63"/>
      <c r="Z33" s="63"/>
      <c r="AA33" s="63"/>
      <c r="AB33" s="66"/>
    </row>
    <row r="34" spans="1:28" ht="16.899999999999999" customHeight="1" x14ac:dyDescent="0.2">
      <c r="A34" s="94">
        <v>42703</v>
      </c>
      <c r="B34" s="148" t="s">
        <v>52</v>
      </c>
      <c r="C34" s="134"/>
      <c r="D34" s="63"/>
      <c r="E34" s="63"/>
      <c r="F34" s="64"/>
      <c r="G34" s="63" t="str">
        <f t="shared" si="0"/>
        <v xml:space="preserve"> </v>
      </c>
      <c r="H34" s="63"/>
      <c r="I34" s="63"/>
      <c r="J34" s="64"/>
      <c r="K34" s="63"/>
      <c r="L34" s="63"/>
      <c r="M34" s="63"/>
      <c r="N34" s="65"/>
      <c r="O34" s="63"/>
      <c r="P34" s="66"/>
      <c r="Q34" s="94">
        <v>42703</v>
      </c>
      <c r="R34" s="148" t="s">
        <v>52</v>
      </c>
      <c r="S34" s="66"/>
      <c r="T34" s="94">
        <v>42703</v>
      </c>
      <c r="U34" s="148" t="s">
        <v>52</v>
      </c>
      <c r="V34" s="63"/>
      <c r="W34" s="63"/>
      <c r="X34" s="63"/>
      <c r="Y34" s="63"/>
      <c r="Z34" s="63"/>
      <c r="AA34" s="63"/>
      <c r="AB34" s="66"/>
    </row>
    <row r="35" spans="1:28" ht="16.899999999999999" customHeight="1" thickBot="1" x14ac:dyDescent="0.25">
      <c r="A35" s="145">
        <v>42704</v>
      </c>
      <c r="B35" s="162" t="s">
        <v>53</v>
      </c>
      <c r="C35" s="135"/>
      <c r="D35" s="72"/>
      <c r="E35" s="72"/>
      <c r="F35" s="73"/>
      <c r="G35" s="72" t="str">
        <f t="shared" si="0"/>
        <v xml:space="preserve"> </v>
      </c>
      <c r="H35" s="72"/>
      <c r="I35" s="72"/>
      <c r="J35" s="73"/>
      <c r="K35" s="72"/>
      <c r="L35" s="72"/>
      <c r="M35" s="72"/>
      <c r="N35" s="74"/>
      <c r="O35" s="72"/>
      <c r="P35" s="75"/>
      <c r="Q35" s="145">
        <v>42704</v>
      </c>
      <c r="R35" s="162" t="s">
        <v>53</v>
      </c>
      <c r="S35" s="75"/>
      <c r="T35" s="145">
        <v>42704</v>
      </c>
      <c r="U35" s="162" t="s">
        <v>53</v>
      </c>
      <c r="V35" s="72"/>
      <c r="W35" s="72"/>
      <c r="X35" s="72"/>
      <c r="Y35" s="72"/>
      <c r="Z35" s="72"/>
      <c r="AA35" s="72"/>
      <c r="AB35" s="75"/>
    </row>
    <row r="36" spans="1:28" ht="13.5" thickBot="1" x14ac:dyDescent="0.25">
      <c r="C36" s="77"/>
      <c r="D36" s="77"/>
      <c r="E36" s="77"/>
      <c r="F36" s="77"/>
      <c r="G36" s="77"/>
      <c r="H36" s="77"/>
      <c r="I36" s="77"/>
      <c r="J36" s="77"/>
      <c r="K36" s="78"/>
      <c r="L36" s="78"/>
      <c r="M36" s="78"/>
      <c r="N36" s="77"/>
      <c r="O36" s="78"/>
      <c r="P36" s="78"/>
      <c r="S36" s="78"/>
    </row>
    <row r="37" spans="1:28" x14ac:dyDescent="0.2">
      <c r="A37" s="186" t="s">
        <v>56</v>
      </c>
      <c r="B37" s="186"/>
      <c r="C37" s="79"/>
      <c r="D37" s="80">
        <f>SUM(D6:D35)</f>
        <v>0</v>
      </c>
      <c r="E37" s="81">
        <f>MAX(E5:E35)</f>
        <v>0</v>
      </c>
      <c r="F37" s="79"/>
      <c r="G37" s="80">
        <f>SUM(G6:G35)</f>
        <v>0</v>
      </c>
      <c r="H37" s="80">
        <f>SUM(H6:H35)</f>
        <v>0</v>
      </c>
      <c r="I37" s="80">
        <f>SUM(I6:I35)</f>
        <v>0</v>
      </c>
      <c r="J37" s="79"/>
      <c r="K37" s="80">
        <f>SUM(K6:K35)</f>
        <v>0</v>
      </c>
      <c r="L37" s="80">
        <f>SUM(L6:L35)</f>
        <v>0</v>
      </c>
      <c r="M37" s="82">
        <f>SUM(M6:M35)</f>
        <v>0</v>
      </c>
      <c r="V37" s="83">
        <f t="shared" ref="V37:AB37" si="1">SUM(V6:V35)</f>
        <v>0</v>
      </c>
      <c r="W37" s="80">
        <f t="shared" si="1"/>
        <v>0</v>
      </c>
      <c r="X37" s="80">
        <f t="shared" si="1"/>
        <v>0</v>
      </c>
      <c r="Y37" s="80">
        <f t="shared" si="1"/>
        <v>0</v>
      </c>
      <c r="Z37" s="80">
        <f t="shared" si="1"/>
        <v>0</v>
      </c>
      <c r="AA37" s="80">
        <f t="shared" si="1"/>
        <v>0</v>
      </c>
      <c r="AB37" s="82">
        <f t="shared" si="1"/>
        <v>0</v>
      </c>
    </row>
    <row r="38" spans="1:28" x14ac:dyDescent="0.2">
      <c r="A38" s="186" t="s">
        <v>57</v>
      </c>
      <c r="B38" s="186"/>
      <c r="C38" s="79"/>
      <c r="D38" s="84">
        <f>SUM('2016-2017'!D6)</f>
        <v>0</v>
      </c>
      <c r="E38" s="84"/>
      <c r="F38" s="73"/>
      <c r="G38" s="84">
        <f>SUM('2016-2017'!G6)</f>
        <v>0</v>
      </c>
      <c r="H38" s="84">
        <f>SUM('2016-2017'!H6)</f>
        <v>0</v>
      </c>
      <c r="I38" s="84">
        <f>SUM('2016-2017'!I6)</f>
        <v>0</v>
      </c>
      <c r="J38" s="73"/>
      <c r="K38" s="84">
        <f>SUM('2016-2017'!K6)</f>
        <v>0</v>
      </c>
      <c r="L38" s="84">
        <f>SUM('2016-2017'!L6)</f>
        <v>0</v>
      </c>
      <c r="M38" s="85">
        <f>SUM('2016-2017'!M6)</f>
        <v>0</v>
      </c>
    </row>
  </sheetData>
  <sheetProtection selectLockedCells="1" selectUnlockedCells="1"/>
  <mergeCells count="2">
    <mergeCell ref="A37:B37"/>
    <mergeCell ref="A38:B38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2:X39"/>
  <sheetViews>
    <sheetView workbookViewId="0">
      <selection activeCell="D6" sqref="D6:D36"/>
    </sheetView>
  </sheetViews>
  <sheetFormatPr defaultRowHeight="12.75" x14ac:dyDescent="0.2"/>
  <cols>
    <col min="1" max="1" width="8.85546875" style="33" customWidth="1"/>
    <col min="2" max="2" width="6.28515625" style="33" customWidth="1"/>
    <col min="3" max="3" width="1.7109375" style="33" customWidth="1"/>
    <col min="4" max="4" width="7.140625" style="33" customWidth="1"/>
    <col min="5" max="5" width="6.28515625" style="33" customWidth="1"/>
    <col min="6" max="6" width="1.7109375" style="33" customWidth="1"/>
    <col min="7" max="9" width="5.7109375" style="33" customWidth="1"/>
    <col min="10" max="10" width="1.7109375" style="33" customWidth="1"/>
    <col min="11" max="13" width="6.28515625" style="33" customWidth="1"/>
    <col min="14" max="14" width="1.7109375" style="33" customWidth="1"/>
    <col min="15" max="16" width="6.7109375" style="33" customWidth="1"/>
    <col min="17" max="17" width="9" style="33" customWidth="1"/>
    <col min="18" max="18" width="6.28515625" style="33" customWidth="1"/>
    <col min="19" max="19" width="70.7109375" style="33" customWidth="1"/>
    <col min="20" max="20" width="8.5703125" style="33" customWidth="1"/>
    <col min="21" max="23" width="6.28515625" style="33" customWidth="1"/>
    <col min="24" max="24" width="7" style="33" customWidth="1"/>
    <col min="25" max="16384" width="9.140625" style="33"/>
  </cols>
  <sheetData>
    <row r="2" spans="1:24" ht="18.75" x14ac:dyDescent="0.2">
      <c r="A2" s="34" t="s">
        <v>60</v>
      </c>
      <c r="D2" s="35">
        <v>2016</v>
      </c>
      <c r="E2"/>
      <c r="Q2" s="34" t="s">
        <v>60</v>
      </c>
      <c r="S2" s="34">
        <v>2016</v>
      </c>
      <c r="T2" s="34" t="s">
        <v>60</v>
      </c>
      <c r="X2" s="35">
        <v>2016</v>
      </c>
    </row>
    <row r="3" spans="1:24" s="98" customFormat="1" ht="12" customHeight="1" x14ac:dyDescent="0.2">
      <c r="A3" s="37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7"/>
      <c r="R3" s="33"/>
      <c r="S3" s="33"/>
      <c r="T3" s="37"/>
      <c r="U3" s="33"/>
      <c r="V3" s="33"/>
      <c r="W3" s="33"/>
      <c r="X3" s="33"/>
    </row>
    <row r="4" spans="1:24" s="55" customFormat="1" ht="42" x14ac:dyDescent="0.2">
      <c r="A4" s="38" t="s">
        <v>9</v>
      </c>
      <c r="B4" s="39" t="s">
        <v>31</v>
      </c>
      <c r="C4" s="40"/>
      <c r="D4" s="41" t="s">
        <v>32</v>
      </c>
      <c r="E4" s="41" t="s">
        <v>33</v>
      </c>
      <c r="F4" s="42"/>
      <c r="G4" s="41" t="s">
        <v>34</v>
      </c>
      <c r="H4" s="41" t="s">
        <v>35</v>
      </c>
      <c r="I4" s="41" t="s">
        <v>36</v>
      </c>
      <c r="J4" s="42"/>
      <c r="K4" s="41" t="s">
        <v>116</v>
      </c>
      <c r="L4" s="41" t="s">
        <v>118</v>
      </c>
      <c r="M4" s="41" t="s">
        <v>117</v>
      </c>
      <c r="N4" s="43"/>
      <c r="O4" s="41" t="s">
        <v>37</v>
      </c>
      <c r="P4" s="44" t="s">
        <v>38</v>
      </c>
      <c r="Q4" s="38" t="s">
        <v>9</v>
      </c>
      <c r="R4" s="39" t="s">
        <v>31</v>
      </c>
      <c r="S4" s="45" t="s">
        <v>39</v>
      </c>
      <c r="T4" s="38" t="s">
        <v>9</v>
      </c>
      <c r="U4" s="39" t="s">
        <v>31</v>
      </c>
      <c r="V4" s="41" t="s">
        <v>40</v>
      </c>
      <c r="W4" s="41" t="s">
        <v>41</v>
      </c>
      <c r="X4" s="46" t="s">
        <v>46</v>
      </c>
    </row>
    <row r="5" spans="1:24" s="55" customFormat="1" ht="13.5" thickBot="1" x14ac:dyDescent="0.25">
      <c r="A5" s="87"/>
      <c r="B5" s="88"/>
      <c r="C5" s="89"/>
      <c r="D5" s="89"/>
      <c r="E5" s="89"/>
      <c r="F5" s="89"/>
      <c r="G5" s="90"/>
      <c r="H5" s="90"/>
      <c r="I5" s="90"/>
      <c r="J5" s="90"/>
      <c r="K5" s="53"/>
      <c r="L5" s="53"/>
      <c r="M5" s="54"/>
      <c r="N5" s="91"/>
      <c r="Q5" s="87"/>
      <c r="R5" s="88"/>
      <c r="T5" s="87"/>
      <c r="U5" s="88"/>
      <c r="V5" s="53"/>
      <c r="W5" s="53"/>
      <c r="X5" s="54"/>
    </row>
    <row r="6" spans="1:24" s="55" customFormat="1" ht="16.899999999999999" customHeight="1" x14ac:dyDescent="0.2">
      <c r="A6" s="108">
        <v>42705</v>
      </c>
      <c r="B6" s="147" t="s">
        <v>47</v>
      </c>
      <c r="C6" s="57"/>
      <c r="D6" s="58"/>
      <c r="E6" s="58"/>
      <c r="F6" s="59"/>
      <c r="G6" s="58" t="str">
        <f>IF((V6+W6+X6+Y6+Z6+AA6+AB6)&gt;0,1," ")</f>
        <v xml:space="preserve"> </v>
      </c>
      <c r="H6" s="58"/>
      <c r="I6" s="58"/>
      <c r="J6" s="59"/>
      <c r="K6" s="58"/>
      <c r="L6" s="58"/>
      <c r="M6" s="58"/>
      <c r="N6" s="60"/>
      <c r="O6" s="58"/>
      <c r="P6" s="61"/>
      <c r="Q6" s="108">
        <v>42705</v>
      </c>
      <c r="R6" s="147" t="s">
        <v>47</v>
      </c>
      <c r="S6" s="61"/>
      <c r="T6" s="108">
        <v>42705</v>
      </c>
      <c r="U6" s="147" t="s">
        <v>47</v>
      </c>
      <c r="V6" s="58"/>
      <c r="W6" s="58"/>
      <c r="X6" s="61"/>
    </row>
    <row r="7" spans="1:24" s="55" customFormat="1" ht="16.899999999999999" customHeight="1" x14ac:dyDescent="0.2">
      <c r="A7" s="94">
        <v>42706</v>
      </c>
      <c r="B7" s="148" t="s">
        <v>48</v>
      </c>
      <c r="C7" s="62"/>
      <c r="D7" s="63"/>
      <c r="E7" s="63"/>
      <c r="F7" s="64"/>
      <c r="G7" s="63" t="str">
        <f t="shared" ref="G7:G36" si="0">IF((V7+W7+X7+Y7+Z7+AA7+AB7)&gt;0,1," ")</f>
        <v xml:space="preserve"> </v>
      </c>
      <c r="H7" s="63"/>
      <c r="I7" s="63"/>
      <c r="J7" s="64"/>
      <c r="K7" s="63"/>
      <c r="L7" s="63"/>
      <c r="M7" s="63"/>
      <c r="N7" s="65"/>
      <c r="O7" s="63"/>
      <c r="P7" s="66"/>
      <c r="Q7" s="94">
        <v>42706</v>
      </c>
      <c r="R7" s="148" t="s">
        <v>48</v>
      </c>
      <c r="S7" s="66"/>
      <c r="T7" s="94">
        <v>42706</v>
      </c>
      <c r="U7" s="148" t="s">
        <v>48</v>
      </c>
      <c r="V7" s="63"/>
      <c r="W7" s="63"/>
      <c r="X7" s="66"/>
    </row>
    <row r="8" spans="1:24" ht="16.899999999999999" customHeight="1" x14ac:dyDescent="0.2">
      <c r="A8" s="100">
        <v>42707</v>
      </c>
      <c r="B8" s="149" t="s">
        <v>49</v>
      </c>
      <c r="C8" s="62"/>
      <c r="D8" s="63"/>
      <c r="E8" s="63"/>
      <c r="F8" s="64"/>
      <c r="G8" s="63" t="str">
        <f t="shared" si="0"/>
        <v xml:space="preserve"> </v>
      </c>
      <c r="H8" s="63"/>
      <c r="I8" s="63"/>
      <c r="J8" s="64"/>
      <c r="K8" s="63"/>
      <c r="L8" s="63"/>
      <c r="M8" s="63"/>
      <c r="N8" s="65"/>
      <c r="O8" s="63"/>
      <c r="P8" s="66"/>
      <c r="Q8" s="100">
        <v>42707</v>
      </c>
      <c r="R8" s="149" t="s">
        <v>49</v>
      </c>
      <c r="S8" s="66"/>
      <c r="T8" s="100">
        <v>42707</v>
      </c>
      <c r="U8" s="149" t="s">
        <v>49</v>
      </c>
      <c r="V8" s="63"/>
      <c r="W8" s="63"/>
      <c r="X8" s="66"/>
    </row>
    <row r="9" spans="1:24" ht="16.899999999999999" customHeight="1" x14ac:dyDescent="0.2">
      <c r="A9" s="92">
        <v>42708</v>
      </c>
      <c r="B9" s="150" t="s">
        <v>50</v>
      </c>
      <c r="C9" s="62"/>
      <c r="D9" s="63"/>
      <c r="E9" s="63"/>
      <c r="F9" s="64"/>
      <c r="G9" s="63" t="str">
        <f t="shared" si="0"/>
        <v xml:space="preserve"> </v>
      </c>
      <c r="H9" s="63"/>
      <c r="I9" s="63"/>
      <c r="J9" s="64"/>
      <c r="K9" s="63"/>
      <c r="L9" s="63"/>
      <c r="M9" s="63"/>
      <c r="N9" s="65"/>
      <c r="O9" s="63"/>
      <c r="P9" s="66"/>
      <c r="Q9" s="92">
        <v>42708</v>
      </c>
      <c r="R9" s="150" t="s">
        <v>50</v>
      </c>
      <c r="S9" s="66"/>
      <c r="T9" s="92">
        <v>42708</v>
      </c>
      <c r="U9" s="150" t="s">
        <v>50</v>
      </c>
      <c r="V9" s="63"/>
      <c r="W9" s="63"/>
      <c r="X9" s="66"/>
    </row>
    <row r="10" spans="1:24" ht="16.899999999999999" customHeight="1" x14ac:dyDescent="0.2">
      <c r="A10" s="99">
        <v>42709</v>
      </c>
      <c r="B10" s="148" t="s">
        <v>51</v>
      </c>
      <c r="C10" s="62"/>
      <c r="D10" s="63"/>
      <c r="E10" s="63"/>
      <c r="F10" s="64"/>
      <c r="G10" s="63" t="str">
        <f t="shared" si="0"/>
        <v xml:space="preserve"> </v>
      </c>
      <c r="H10" s="63"/>
      <c r="I10" s="63"/>
      <c r="J10" s="64"/>
      <c r="K10" s="63"/>
      <c r="L10" s="63"/>
      <c r="M10" s="63"/>
      <c r="N10" s="65"/>
      <c r="O10" s="63"/>
      <c r="P10" s="66"/>
      <c r="Q10" s="99">
        <v>42709</v>
      </c>
      <c r="R10" s="148" t="s">
        <v>51</v>
      </c>
      <c r="S10" s="66"/>
      <c r="T10" s="99">
        <v>42709</v>
      </c>
      <c r="U10" s="148" t="s">
        <v>51</v>
      </c>
      <c r="V10" s="63"/>
      <c r="W10" s="63"/>
      <c r="X10" s="66"/>
    </row>
    <row r="11" spans="1:24" ht="16.899999999999999" customHeight="1" x14ac:dyDescent="0.2">
      <c r="A11" s="99">
        <v>42710</v>
      </c>
      <c r="B11" s="148" t="s">
        <v>52</v>
      </c>
      <c r="C11" s="62"/>
      <c r="D11" s="63"/>
      <c r="E11" s="63"/>
      <c r="F11" s="64"/>
      <c r="G11" s="63" t="str">
        <f t="shared" si="0"/>
        <v xml:space="preserve"> </v>
      </c>
      <c r="H11" s="63"/>
      <c r="I11" s="69"/>
      <c r="J11" s="64"/>
      <c r="K11" s="63"/>
      <c r="L11" s="63"/>
      <c r="M11" s="63"/>
      <c r="N11" s="65"/>
      <c r="O11" s="63"/>
      <c r="P11" s="66"/>
      <c r="Q11" s="99">
        <v>42710</v>
      </c>
      <c r="R11" s="148" t="s">
        <v>52</v>
      </c>
      <c r="S11" s="66"/>
      <c r="T11" s="99">
        <v>42710</v>
      </c>
      <c r="U11" s="148" t="s">
        <v>52</v>
      </c>
      <c r="V11" s="63"/>
      <c r="W11" s="63"/>
      <c r="X11" s="66"/>
    </row>
    <row r="12" spans="1:24" ht="16.899999999999999" customHeight="1" x14ac:dyDescent="0.2">
      <c r="A12" s="99">
        <v>42711</v>
      </c>
      <c r="B12" s="148" t="s">
        <v>53</v>
      </c>
      <c r="C12" s="62"/>
      <c r="D12" s="63"/>
      <c r="E12" s="63"/>
      <c r="F12" s="64"/>
      <c r="G12" s="63" t="str">
        <f t="shared" si="0"/>
        <v xml:space="preserve"> </v>
      </c>
      <c r="H12" s="63"/>
      <c r="I12" s="69"/>
      <c r="J12" s="64"/>
      <c r="K12" s="63"/>
      <c r="L12" s="63"/>
      <c r="M12" s="63"/>
      <c r="N12" s="65"/>
      <c r="O12" s="63"/>
      <c r="P12" s="66"/>
      <c r="Q12" s="99">
        <v>42711</v>
      </c>
      <c r="R12" s="148" t="s">
        <v>53</v>
      </c>
      <c r="S12" s="66"/>
      <c r="T12" s="99">
        <v>42711</v>
      </c>
      <c r="U12" s="148" t="s">
        <v>53</v>
      </c>
      <c r="V12" s="63"/>
      <c r="W12" s="63"/>
      <c r="X12" s="66"/>
    </row>
    <row r="13" spans="1:24" ht="16.899999999999999" customHeight="1" x14ac:dyDescent="0.2">
      <c r="A13" s="94">
        <v>42712</v>
      </c>
      <c r="B13" s="148" t="s">
        <v>47</v>
      </c>
      <c r="C13" s="62"/>
      <c r="D13" s="63"/>
      <c r="E13" s="63"/>
      <c r="F13" s="64"/>
      <c r="G13" s="63" t="str">
        <f t="shared" si="0"/>
        <v xml:space="preserve"> </v>
      </c>
      <c r="H13" s="63"/>
      <c r="I13" s="69"/>
      <c r="J13" s="64"/>
      <c r="K13" s="63"/>
      <c r="L13" s="63"/>
      <c r="M13" s="63"/>
      <c r="N13" s="65"/>
      <c r="O13" s="63"/>
      <c r="P13" s="66"/>
      <c r="Q13" s="94">
        <v>42712</v>
      </c>
      <c r="R13" s="148" t="s">
        <v>47</v>
      </c>
      <c r="S13" s="66"/>
      <c r="T13" s="94">
        <v>42712</v>
      </c>
      <c r="U13" s="148" t="s">
        <v>47</v>
      </c>
      <c r="V13" s="63"/>
      <c r="W13" s="63"/>
      <c r="X13" s="66"/>
    </row>
    <row r="14" spans="1:24" ht="16.899999999999999" customHeight="1" x14ac:dyDescent="0.2">
      <c r="A14" s="94">
        <v>42713</v>
      </c>
      <c r="B14" s="148" t="s">
        <v>48</v>
      </c>
      <c r="C14" s="62"/>
      <c r="D14" s="63"/>
      <c r="E14" s="63"/>
      <c r="F14" s="64"/>
      <c r="G14" s="63" t="str">
        <f t="shared" si="0"/>
        <v xml:space="preserve"> </v>
      </c>
      <c r="H14" s="63"/>
      <c r="I14" s="69"/>
      <c r="J14" s="64"/>
      <c r="K14" s="63"/>
      <c r="L14" s="63"/>
      <c r="M14" s="63"/>
      <c r="N14" s="65"/>
      <c r="O14" s="63"/>
      <c r="P14" s="66"/>
      <c r="Q14" s="94">
        <v>42713</v>
      </c>
      <c r="R14" s="148" t="s">
        <v>48</v>
      </c>
      <c r="S14" s="66"/>
      <c r="T14" s="94">
        <v>42713</v>
      </c>
      <c r="U14" s="148" t="s">
        <v>48</v>
      </c>
      <c r="V14" s="63"/>
      <c r="W14" s="63"/>
      <c r="X14" s="66"/>
    </row>
    <row r="15" spans="1:24" ht="16.899999999999999" customHeight="1" x14ac:dyDescent="0.2">
      <c r="A15" s="100">
        <v>42714</v>
      </c>
      <c r="B15" s="149" t="s">
        <v>49</v>
      </c>
      <c r="C15" s="62"/>
      <c r="D15" s="63"/>
      <c r="E15" s="63"/>
      <c r="F15" s="64"/>
      <c r="G15" s="63" t="str">
        <f t="shared" si="0"/>
        <v xml:space="preserve"> </v>
      </c>
      <c r="H15" s="63"/>
      <c r="I15" s="63"/>
      <c r="J15" s="64"/>
      <c r="K15" s="63"/>
      <c r="L15" s="63"/>
      <c r="M15" s="63"/>
      <c r="N15" s="65"/>
      <c r="O15" s="63"/>
      <c r="P15" s="66"/>
      <c r="Q15" s="100">
        <v>42714</v>
      </c>
      <c r="R15" s="149" t="s">
        <v>49</v>
      </c>
      <c r="S15" s="66"/>
      <c r="T15" s="100">
        <v>42714</v>
      </c>
      <c r="U15" s="149" t="s">
        <v>49</v>
      </c>
      <c r="V15" s="63"/>
      <c r="W15" s="63"/>
      <c r="X15" s="66"/>
    </row>
    <row r="16" spans="1:24" ht="16.899999999999999" customHeight="1" x14ac:dyDescent="0.2">
      <c r="A16" s="92">
        <v>42715</v>
      </c>
      <c r="B16" s="150" t="s">
        <v>50</v>
      </c>
      <c r="C16" s="62"/>
      <c r="D16" s="63"/>
      <c r="E16" s="63"/>
      <c r="F16" s="64"/>
      <c r="G16" s="63" t="str">
        <f t="shared" si="0"/>
        <v xml:space="preserve"> </v>
      </c>
      <c r="H16" s="63"/>
      <c r="I16" s="63"/>
      <c r="J16" s="64"/>
      <c r="K16" s="63"/>
      <c r="L16" s="63"/>
      <c r="M16" s="63"/>
      <c r="N16" s="65"/>
      <c r="O16" s="63"/>
      <c r="P16" s="66"/>
      <c r="Q16" s="92">
        <v>42715</v>
      </c>
      <c r="R16" s="150" t="s">
        <v>50</v>
      </c>
      <c r="S16" s="66"/>
      <c r="T16" s="92">
        <v>42715</v>
      </c>
      <c r="U16" s="150" t="s">
        <v>50</v>
      </c>
      <c r="V16" s="63"/>
      <c r="W16" s="63"/>
      <c r="X16" s="66"/>
    </row>
    <row r="17" spans="1:24" ht="16.899999999999999" customHeight="1" x14ac:dyDescent="0.2">
      <c r="A17" s="99">
        <v>42716</v>
      </c>
      <c r="B17" s="148" t="s">
        <v>51</v>
      </c>
      <c r="C17" s="62"/>
      <c r="D17" s="63"/>
      <c r="E17" s="63"/>
      <c r="F17" s="64"/>
      <c r="G17" s="63" t="str">
        <f t="shared" si="0"/>
        <v xml:space="preserve"> </v>
      </c>
      <c r="H17" s="63"/>
      <c r="I17" s="63"/>
      <c r="J17" s="64"/>
      <c r="K17" s="63"/>
      <c r="L17" s="63"/>
      <c r="M17" s="63"/>
      <c r="N17" s="65"/>
      <c r="O17" s="63"/>
      <c r="P17" s="66"/>
      <c r="Q17" s="99">
        <v>42716</v>
      </c>
      <c r="R17" s="148" t="s">
        <v>51</v>
      </c>
      <c r="S17" s="66"/>
      <c r="T17" s="99">
        <v>42716</v>
      </c>
      <c r="U17" s="148" t="s">
        <v>51</v>
      </c>
      <c r="V17" s="63"/>
      <c r="W17" s="63"/>
      <c r="X17" s="66"/>
    </row>
    <row r="18" spans="1:24" ht="16.899999999999999" customHeight="1" x14ac:dyDescent="0.2">
      <c r="A18" s="99">
        <v>42717</v>
      </c>
      <c r="B18" s="148" t="s">
        <v>52</v>
      </c>
      <c r="C18" s="62"/>
      <c r="D18" s="63"/>
      <c r="E18" s="63"/>
      <c r="F18" s="64"/>
      <c r="G18" s="63" t="str">
        <f t="shared" si="0"/>
        <v xml:space="preserve"> </v>
      </c>
      <c r="H18" s="63"/>
      <c r="I18" s="63"/>
      <c r="J18" s="64"/>
      <c r="K18" s="63"/>
      <c r="L18" s="63"/>
      <c r="M18" s="63"/>
      <c r="N18" s="65"/>
      <c r="O18" s="63"/>
      <c r="P18" s="66"/>
      <c r="Q18" s="99">
        <v>42717</v>
      </c>
      <c r="R18" s="148" t="s">
        <v>52</v>
      </c>
      <c r="S18" s="66"/>
      <c r="T18" s="99">
        <v>42717</v>
      </c>
      <c r="U18" s="148" t="s">
        <v>52</v>
      </c>
      <c r="V18" s="63"/>
      <c r="W18" s="63"/>
      <c r="X18" s="66"/>
    </row>
    <row r="19" spans="1:24" ht="16.899999999999999" customHeight="1" x14ac:dyDescent="0.2">
      <c r="A19" s="99">
        <v>42718</v>
      </c>
      <c r="B19" s="148" t="s">
        <v>53</v>
      </c>
      <c r="C19" s="62"/>
      <c r="D19" s="63"/>
      <c r="E19" s="63"/>
      <c r="F19" s="64"/>
      <c r="G19" s="63" t="str">
        <f t="shared" si="0"/>
        <v xml:space="preserve"> </v>
      </c>
      <c r="H19" s="63"/>
      <c r="I19" s="63"/>
      <c r="J19" s="64"/>
      <c r="K19" s="63"/>
      <c r="L19" s="63"/>
      <c r="M19" s="63"/>
      <c r="N19" s="65"/>
      <c r="O19" s="63"/>
      <c r="P19" s="66"/>
      <c r="Q19" s="99">
        <v>42718</v>
      </c>
      <c r="R19" s="148" t="s">
        <v>53</v>
      </c>
      <c r="S19" s="66"/>
      <c r="T19" s="99">
        <v>42718</v>
      </c>
      <c r="U19" s="148" t="s">
        <v>53</v>
      </c>
      <c r="V19" s="63"/>
      <c r="W19" s="63"/>
      <c r="X19" s="66"/>
    </row>
    <row r="20" spans="1:24" ht="16.899999999999999" customHeight="1" x14ac:dyDescent="0.2">
      <c r="A20" s="94">
        <v>42719</v>
      </c>
      <c r="B20" s="148" t="s">
        <v>47</v>
      </c>
      <c r="C20" s="62"/>
      <c r="D20" s="63"/>
      <c r="E20" s="63"/>
      <c r="F20" s="64"/>
      <c r="G20" s="63" t="str">
        <f t="shared" si="0"/>
        <v xml:space="preserve"> </v>
      </c>
      <c r="H20" s="63"/>
      <c r="I20" s="63"/>
      <c r="J20" s="64"/>
      <c r="K20" s="63"/>
      <c r="L20" s="63"/>
      <c r="M20" s="63"/>
      <c r="N20" s="65"/>
      <c r="O20" s="63"/>
      <c r="P20" s="66"/>
      <c r="Q20" s="94">
        <v>42719</v>
      </c>
      <c r="R20" s="148" t="s">
        <v>47</v>
      </c>
      <c r="S20" s="66"/>
      <c r="T20" s="94">
        <v>42719</v>
      </c>
      <c r="U20" s="148" t="s">
        <v>47</v>
      </c>
      <c r="V20" s="63"/>
      <c r="W20" s="63"/>
      <c r="X20" s="66"/>
    </row>
    <row r="21" spans="1:24" ht="16.899999999999999" customHeight="1" x14ac:dyDescent="0.2">
      <c r="A21" s="94">
        <v>42720</v>
      </c>
      <c r="B21" s="148" t="s">
        <v>48</v>
      </c>
      <c r="C21" s="62"/>
      <c r="D21" s="63"/>
      <c r="E21" s="63"/>
      <c r="F21" s="64"/>
      <c r="G21" s="63" t="str">
        <f t="shared" si="0"/>
        <v xml:space="preserve"> </v>
      </c>
      <c r="H21" s="63"/>
      <c r="I21" s="63"/>
      <c r="J21" s="64"/>
      <c r="K21" s="63"/>
      <c r="L21" s="63"/>
      <c r="M21" s="63"/>
      <c r="N21" s="65"/>
      <c r="O21" s="63"/>
      <c r="P21" s="66"/>
      <c r="Q21" s="94">
        <v>42720</v>
      </c>
      <c r="R21" s="148" t="s">
        <v>48</v>
      </c>
      <c r="S21" s="66"/>
      <c r="T21" s="94">
        <v>42720</v>
      </c>
      <c r="U21" s="148" t="s">
        <v>48</v>
      </c>
      <c r="V21" s="63"/>
      <c r="W21" s="63"/>
      <c r="X21" s="66"/>
    </row>
    <row r="22" spans="1:24" ht="16.899999999999999" customHeight="1" x14ac:dyDescent="0.2">
      <c r="A22" s="100">
        <v>42721</v>
      </c>
      <c r="B22" s="149" t="s">
        <v>49</v>
      </c>
      <c r="C22" s="62"/>
      <c r="D22" s="63"/>
      <c r="E22" s="63"/>
      <c r="F22" s="64"/>
      <c r="G22" s="63" t="str">
        <f t="shared" si="0"/>
        <v xml:space="preserve"> </v>
      </c>
      <c r="H22" s="63"/>
      <c r="I22" s="63"/>
      <c r="J22" s="64"/>
      <c r="K22" s="63"/>
      <c r="L22" s="63"/>
      <c r="M22" s="63"/>
      <c r="N22" s="65"/>
      <c r="O22" s="63"/>
      <c r="P22" s="66"/>
      <c r="Q22" s="100">
        <v>42721</v>
      </c>
      <c r="R22" s="149" t="s">
        <v>49</v>
      </c>
      <c r="S22" s="66"/>
      <c r="T22" s="100">
        <v>42721</v>
      </c>
      <c r="U22" s="149" t="s">
        <v>49</v>
      </c>
      <c r="V22" s="63"/>
      <c r="W22" s="63"/>
      <c r="X22" s="66"/>
    </row>
    <row r="23" spans="1:24" ht="16.899999999999999" customHeight="1" x14ac:dyDescent="0.2">
      <c r="A23" s="92">
        <v>42722</v>
      </c>
      <c r="B23" s="150" t="s">
        <v>50</v>
      </c>
      <c r="C23" s="62"/>
      <c r="D23" s="63"/>
      <c r="E23" s="63"/>
      <c r="F23" s="64"/>
      <c r="G23" s="63" t="str">
        <f t="shared" si="0"/>
        <v xml:space="preserve"> </v>
      </c>
      <c r="H23" s="63"/>
      <c r="I23" s="63"/>
      <c r="J23" s="64"/>
      <c r="K23" s="63"/>
      <c r="L23" s="63"/>
      <c r="M23" s="63"/>
      <c r="N23" s="65"/>
      <c r="O23" s="63"/>
      <c r="P23" s="66"/>
      <c r="Q23" s="92">
        <v>42722</v>
      </c>
      <c r="R23" s="150" t="s">
        <v>50</v>
      </c>
      <c r="S23" s="66"/>
      <c r="T23" s="92">
        <v>42722</v>
      </c>
      <c r="U23" s="150" t="s">
        <v>50</v>
      </c>
      <c r="V23" s="63"/>
      <c r="W23" s="63"/>
      <c r="X23" s="66"/>
    </row>
    <row r="24" spans="1:24" ht="16.899999999999999" customHeight="1" x14ac:dyDescent="0.2">
      <c r="A24" s="99">
        <v>42723</v>
      </c>
      <c r="B24" s="148" t="s">
        <v>51</v>
      </c>
      <c r="C24" s="62"/>
      <c r="D24" s="63"/>
      <c r="E24" s="63"/>
      <c r="F24" s="64"/>
      <c r="G24" s="63" t="str">
        <f t="shared" si="0"/>
        <v xml:space="preserve"> </v>
      </c>
      <c r="H24" s="63"/>
      <c r="I24" s="63"/>
      <c r="J24" s="64"/>
      <c r="K24" s="63"/>
      <c r="L24" s="63"/>
      <c r="M24" s="63"/>
      <c r="N24" s="65"/>
      <c r="O24" s="63"/>
      <c r="P24" s="66"/>
      <c r="Q24" s="99">
        <v>42723</v>
      </c>
      <c r="R24" s="148" t="s">
        <v>51</v>
      </c>
      <c r="S24" s="66"/>
      <c r="T24" s="99">
        <v>42723</v>
      </c>
      <c r="U24" s="148" t="s">
        <v>51</v>
      </c>
      <c r="V24" s="63"/>
      <c r="W24" s="63"/>
      <c r="X24" s="66"/>
    </row>
    <row r="25" spans="1:24" ht="16.899999999999999" customHeight="1" x14ac:dyDescent="0.2">
      <c r="A25" s="99">
        <v>42724</v>
      </c>
      <c r="B25" s="148" t="s">
        <v>52</v>
      </c>
      <c r="C25" s="62"/>
      <c r="D25" s="63"/>
      <c r="E25" s="63"/>
      <c r="F25" s="64"/>
      <c r="G25" s="63" t="str">
        <f t="shared" si="0"/>
        <v xml:space="preserve"> </v>
      </c>
      <c r="H25" s="63"/>
      <c r="I25" s="63"/>
      <c r="J25" s="64"/>
      <c r="K25" s="63"/>
      <c r="L25" s="63"/>
      <c r="M25" s="63"/>
      <c r="N25" s="65"/>
      <c r="O25" s="63"/>
      <c r="P25" s="66"/>
      <c r="Q25" s="99">
        <v>42724</v>
      </c>
      <c r="R25" s="148" t="s">
        <v>52</v>
      </c>
      <c r="S25" s="66"/>
      <c r="T25" s="99">
        <v>42724</v>
      </c>
      <c r="U25" s="148" t="s">
        <v>52</v>
      </c>
      <c r="V25" s="63"/>
      <c r="W25" s="63"/>
      <c r="X25" s="66"/>
    </row>
    <row r="26" spans="1:24" ht="16.899999999999999" customHeight="1" x14ac:dyDescent="0.2">
      <c r="A26" s="99">
        <v>42725</v>
      </c>
      <c r="B26" s="148" t="s">
        <v>53</v>
      </c>
      <c r="C26" s="62"/>
      <c r="D26" s="63"/>
      <c r="E26" s="63"/>
      <c r="F26" s="64"/>
      <c r="G26" s="63" t="str">
        <f t="shared" si="0"/>
        <v xml:space="preserve"> </v>
      </c>
      <c r="H26" s="63"/>
      <c r="I26" s="63"/>
      <c r="J26" s="64"/>
      <c r="K26" s="63"/>
      <c r="L26" s="63"/>
      <c r="M26" s="63"/>
      <c r="N26" s="65"/>
      <c r="O26" s="63"/>
      <c r="P26" s="66"/>
      <c r="Q26" s="99">
        <v>42725</v>
      </c>
      <c r="R26" s="148" t="s">
        <v>53</v>
      </c>
      <c r="S26" s="66"/>
      <c r="T26" s="99">
        <v>42725</v>
      </c>
      <c r="U26" s="148" t="s">
        <v>53</v>
      </c>
      <c r="V26" s="63"/>
      <c r="W26" s="63"/>
      <c r="X26" s="66"/>
    </row>
    <row r="27" spans="1:24" ht="16.899999999999999" customHeight="1" x14ac:dyDescent="0.2">
      <c r="A27" s="94">
        <v>42726</v>
      </c>
      <c r="B27" s="148" t="s">
        <v>47</v>
      </c>
      <c r="C27" s="62"/>
      <c r="D27" s="63"/>
      <c r="E27" s="63"/>
      <c r="F27" s="64"/>
      <c r="G27" s="63" t="str">
        <f t="shared" si="0"/>
        <v xml:space="preserve"> </v>
      </c>
      <c r="H27" s="63"/>
      <c r="I27" s="63"/>
      <c r="J27" s="64"/>
      <c r="K27" s="63"/>
      <c r="L27" s="63"/>
      <c r="M27" s="63"/>
      <c r="N27" s="65"/>
      <c r="O27" s="63"/>
      <c r="P27" s="66"/>
      <c r="Q27" s="94">
        <v>42726</v>
      </c>
      <c r="R27" s="148" t="s">
        <v>47</v>
      </c>
      <c r="S27" s="66"/>
      <c r="T27" s="94">
        <v>42726</v>
      </c>
      <c r="U27" s="148" t="s">
        <v>47</v>
      </c>
      <c r="V27" s="63"/>
      <c r="W27" s="63"/>
      <c r="X27" s="66"/>
    </row>
    <row r="28" spans="1:24" ht="16.899999999999999" customHeight="1" x14ac:dyDescent="0.2">
      <c r="A28" s="161">
        <v>42727</v>
      </c>
      <c r="B28" s="160" t="s">
        <v>48</v>
      </c>
      <c r="C28" s="62"/>
      <c r="D28" s="63"/>
      <c r="E28" s="63"/>
      <c r="F28" s="64"/>
      <c r="G28" s="63" t="str">
        <f t="shared" si="0"/>
        <v xml:space="preserve"> </v>
      </c>
      <c r="H28" s="63"/>
      <c r="I28" s="63"/>
      <c r="J28" s="64"/>
      <c r="K28" s="63"/>
      <c r="L28" s="63"/>
      <c r="M28" s="63"/>
      <c r="N28" s="65"/>
      <c r="O28" s="63"/>
      <c r="P28" s="66"/>
      <c r="Q28" s="161">
        <v>42727</v>
      </c>
      <c r="R28" s="160" t="s">
        <v>48</v>
      </c>
      <c r="S28" s="66" t="s">
        <v>61</v>
      </c>
      <c r="T28" s="161">
        <v>42727</v>
      </c>
      <c r="U28" s="160" t="s">
        <v>48</v>
      </c>
      <c r="V28" s="63"/>
      <c r="W28" s="63"/>
      <c r="X28" s="66"/>
    </row>
    <row r="29" spans="1:24" ht="16.899999999999999" customHeight="1" x14ac:dyDescent="0.2">
      <c r="A29" s="153">
        <v>42728</v>
      </c>
      <c r="B29" s="154" t="s">
        <v>49</v>
      </c>
      <c r="C29" s="62"/>
      <c r="D29" s="63"/>
      <c r="E29" s="63"/>
      <c r="F29" s="64"/>
      <c r="G29" s="63" t="str">
        <f t="shared" si="0"/>
        <v xml:space="preserve"> </v>
      </c>
      <c r="H29" s="63"/>
      <c r="I29" s="63"/>
      <c r="J29" s="64"/>
      <c r="K29" s="63"/>
      <c r="L29" s="63"/>
      <c r="M29" s="63"/>
      <c r="N29" s="65"/>
      <c r="O29" s="63"/>
      <c r="P29" s="66"/>
      <c r="Q29" s="153">
        <v>42728</v>
      </c>
      <c r="R29" s="154" t="s">
        <v>49</v>
      </c>
      <c r="S29" s="66" t="s">
        <v>62</v>
      </c>
      <c r="T29" s="153">
        <v>42728</v>
      </c>
      <c r="U29" s="154" t="s">
        <v>49</v>
      </c>
      <c r="V29" s="63"/>
      <c r="W29" s="63"/>
      <c r="X29" s="66"/>
    </row>
    <row r="30" spans="1:24" ht="16.899999999999999" customHeight="1" x14ac:dyDescent="0.2">
      <c r="A30" s="155">
        <v>42729</v>
      </c>
      <c r="B30" s="156" t="s">
        <v>50</v>
      </c>
      <c r="C30" s="62"/>
      <c r="D30" s="63"/>
      <c r="E30" s="63"/>
      <c r="F30" s="64"/>
      <c r="G30" s="63" t="str">
        <f t="shared" si="0"/>
        <v xml:space="preserve"> </v>
      </c>
      <c r="H30" s="63"/>
      <c r="I30" s="63"/>
      <c r="J30" s="64"/>
      <c r="K30" s="63"/>
      <c r="L30" s="63"/>
      <c r="M30" s="63"/>
      <c r="N30" s="65"/>
      <c r="O30" s="63"/>
      <c r="P30" s="66"/>
      <c r="Q30" s="155">
        <v>42729</v>
      </c>
      <c r="R30" s="156" t="s">
        <v>50</v>
      </c>
      <c r="S30" s="66" t="s">
        <v>63</v>
      </c>
      <c r="T30" s="155">
        <v>42729</v>
      </c>
      <c r="U30" s="156" t="s">
        <v>50</v>
      </c>
      <c r="V30" s="63"/>
      <c r="W30" s="63"/>
      <c r="X30" s="66"/>
    </row>
    <row r="31" spans="1:24" ht="16.899999999999999" customHeight="1" x14ac:dyDescent="0.2">
      <c r="A31" s="157">
        <v>42730</v>
      </c>
      <c r="B31" s="158" t="s">
        <v>51</v>
      </c>
      <c r="C31" s="62"/>
      <c r="D31" s="63"/>
      <c r="E31" s="63"/>
      <c r="F31" s="64"/>
      <c r="G31" s="63" t="str">
        <f t="shared" si="0"/>
        <v xml:space="preserve"> </v>
      </c>
      <c r="H31" s="63"/>
      <c r="I31" s="63"/>
      <c r="J31" s="64"/>
      <c r="K31" s="63"/>
      <c r="L31" s="63"/>
      <c r="M31" s="63"/>
      <c r="N31" s="65"/>
      <c r="O31" s="63"/>
      <c r="P31" s="66"/>
      <c r="Q31" s="157">
        <v>42730</v>
      </c>
      <c r="R31" s="158" t="s">
        <v>51</v>
      </c>
      <c r="S31" s="66" t="s">
        <v>64</v>
      </c>
      <c r="T31" s="157">
        <v>42730</v>
      </c>
      <c r="U31" s="158" t="s">
        <v>51</v>
      </c>
      <c r="V31" s="63"/>
      <c r="W31" s="63"/>
      <c r="X31" s="66"/>
    </row>
    <row r="32" spans="1:24" ht="16.899999999999999" customHeight="1" x14ac:dyDescent="0.2">
      <c r="A32" s="159">
        <v>42731</v>
      </c>
      <c r="B32" s="160" t="s">
        <v>52</v>
      </c>
      <c r="C32" s="62"/>
      <c r="D32" s="63"/>
      <c r="E32" s="63"/>
      <c r="F32" s="64"/>
      <c r="G32" s="63" t="str">
        <f t="shared" si="0"/>
        <v xml:space="preserve"> </v>
      </c>
      <c r="H32" s="63"/>
      <c r="I32" s="63"/>
      <c r="J32" s="64"/>
      <c r="K32" s="63"/>
      <c r="L32" s="63"/>
      <c r="M32" s="63"/>
      <c r="N32" s="65"/>
      <c r="O32" s="63"/>
      <c r="P32" s="66"/>
      <c r="Q32" s="159">
        <v>42731</v>
      </c>
      <c r="R32" s="160" t="s">
        <v>52</v>
      </c>
      <c r="S32" s="66" t="s">
        <v>61</v>
      </c>
      <c r="T32" s="159">
        <v>42731</v>
      </c>
      <c r="U32" s="160" t="s">
        <v>52</v>
      </c>
      <c r="V32" s="63"/>
      <c r="W32" s="63"/>
      <c r="X32" s="66"/>
    </row>
    <row r="33" spans="1:24" ht="16.899999999999999" customHeight="1" x14ac:dyDescent="0.2">
      <c r="A33" s="159">
        <v>42732</v>
      </c>
      <c r="B33" s="160" t="s">
        <v>53</v>
      </c>
      <c r="C33" s="62"/>
      <c r="D33" s="63"/>
      <c r="E33" s="63"/>
      <c r="F33" s="64"/>
      <c r="G33" s="63" t="str">
        <f t="shared" si="0"/>
        <v xml:space="preserve"> </v>
      </c>
      <c r="H33" s="63"/>
      <c r="I33" s="63"/>
      <c r="J33" s="64"/>
      <c r="K33" s="63"/>
      <c r="L33" s="63"/>
      <c r="M33" s="63"/>
      <c r="N33" s="65"/>
      <c r="O33" s="63"/>
      <c r="P33" s="66"/>
      <c r="Q33" s="159">
        <v>42732</v>
      </c>
      <c r="R33" s="160" t="s">
        <v>53</v>
      </c>
      <c r="S33" s="66" t="s">
        <v>61</v>
      </c>
      <c r="T33" s="159">
        <v>42732</v>
      </c>
      <c r="U33" s="160" t="s">
        <v>53</v>
      </c>
      <c r="V33" s="63"/>
      <c r="W33" s="63"/>
      <c r="X33" s="66"/>
    </row>
    <row r="34" spans="1:24" ht="16.899999999999999" customHeight="1" x14ac:dyDescent="0.2">
      <c r="A34" s="161">
        <v>42733</v>
      </c>
      <c r="B34" s="160" t="s">
        <v>47</v>
      </c>
      <c r="C34" s="62"/>
      <c r="D34" s="63"/>
      <c r="E34" s="63"/>
      <c r="F34" s="64"/>
      <c r="G34" s="63" t="str">
        <f t="shared" si="0"/>
        <v xml:space="preserve"> </v>
      </c>
      <c r="H34" s="63"/>
      <c r="I34" s="63"/>
      <c r="J34" s="64"/>
      <c r="K34" s="63"/>
      <c r="L34" s="63"/>
      <c r="M34" s="63"/>
      <c r="N34" s="65"/>
      <c r="O34" s="63"/>
      <c r="P34" s="66"/>
      <c r="Q34" s="161">
        <v>42733</v>
      </c>
      <c r="R34" s="160" t="s">
        <v>47</v>
      </c>
      <c r="S34" s="66" t="s">
        <v>61</v>
      </c>
      <c r="T34" s="161">
        <v>42733</v>
      </c>
      <c r="U34" s="160" t="s">
        <v>47</v>
      </c>
      <c r="V34" s="63"/>
      <c r="W34" s="63"/>
      <c r="X34" s="66"/>
    </row>
    <row r="35" spans="1:24" ht="16.899999999999999" customHeight="1" x14ac:dyDescent="0.2">
      <c r="A35" s="161">
        <v>42734</v>
      </c>
      <c r="B35" s="160" t="s">
        <v>48</v>
      </c>
      <c r="C35" s="62"/>
      <c r="D35" s="63"/>
      <c r="E35" s="63"/>
      <c r="F35" s="64"/>
      <c r="G35" s="63" t="str">
        <f t="shared" si="0"/>
        <v xml:space="preserve"> </v>
      </c>
      <c r="H35" s="63"/>
      <c r="I35" s="63"/>
      <c r="J35" s="64"/>
      <c r="K35" s="63"/>
      <c r="L35" s="63"/>
      <c r="M35" s="63"/>
      <c r="N35" s="65"/>
      <c r="O35" s="63"/>
      <c r="P35" s="66"/>
      <c r="Q35" s="161">
        <v>42734</v>
      </c>
      <c r="R35" s="160" t="s">
        <v>48</v>
      </c>
      <c r="S35" s="66" t="s">
        <v>61</v>
      </c>
      <c r="T35" s="161">
        <v>42734</v>
      </c>
      <c r="U35" s="160" t="s">
        <v>48</v>
      </c>
      <c r="V35" s="63"/>
      <c r="W35" s="63"/>
      <c r="X35" s="66"/>
    </row>
    <row r="36" spans="1:24" ht="16.899999999999999" customHeight="1" thickBot="1" x14ac:dyDescent="0.25">
      <c r="A36" s="151">
        <v>42735</v>
      </c>
      <c r="B36" s="152" t="s">
        <v>49</v>
      </c>
      <c r="C36" s="71"/>
      <c r="D36" s="72"/>
      <c r="E36" s="72"/>
      <c r="F36" s="73"/>
      <c r="G36" s="72" t="str">
        <f t="shared" si="0"/>
        <v xml:space="preserve"> </v>
      </c>
      <c r="H36" s="72"/>
      <c r="I36" s="72"/>
      <c r="J36" s="73"/>
      <c r="K36" s="72"/>
      <c r="L36" s="72"/>
      <c r="M36" s="72"/>
      <c r="N36" s="74"/>
      <c r="O36" s="72"/>
      <c r="P36" s="101"/>
      <c r="Q36" s="151">
        <v>42735</v>
      </c>
      <c r="R36" s="152" t="s">
        <v>49</v>
      </c>
      <c r="S36" s="75" t="s">
        <v>65</v>
      </c>
      <c r="T36" s="151">
        <v>42735</v>
      </c>
      <c r="U36" s="152" t="s">
        <v>49</v>
      </c>
      <c r="V36" s="72"/>
      <c r="W36" s="72"/>
      <c r="X36" s="75"/>
    </row>
    <row r="37" spans="1:24" ht="13.5" thickBot="1" x14ac:dyDescent="0.25">
      <c r="C37" s="77"/>
      <c r="D37" s="77"/>
      <c r="E37" s="77"/>
      <c r="F37" s="77"/>
      <c r="G37" s="77"/>
      <c r="H37" s="77"/>
      <c r="I37" s="77"/>
      <c r="J37" s="77"/>
      <c r="K37" s="78"/>
      <c r="L37" s="78"/>
      <c r="M37" s="78"/>
      <c r="N37" s="77"/>
      <c r="O37" s="78"/>
      <c r="P37" s="78"/>
      <c r="Q37" s="78"/>
      <c r="R37" s="78"/>
      <c r="S37" s="78"/>
      <c r="T37" s="78"/>
      <c r="U37" s="78"/>
    </row>
    <row r="38" spans="1:24" x14ac:dyDescent="0.2">
      <c r="A38" s="186" t="s">
        <v>56</v>
      </c>
      <c r="B38" s="186"/>
      <c r="C38" s="79"/>
      <c r="D38" s="80">
        <f>SUM(D6:D36)</f>
        <v>0</v>
      </c>
      <c r="E38" s="81">
        <f>MAX(E6:E36)</f>
        <v>0</v>
      </c>
      <c r="F38" s="79"/>
      <c r="G38" s="80">
        <f>SUM(G6:G36)</f>
        <v>0</v>
      </c>
      <c r="H38" s="80">
        <f>SUM(H6:H36)</f>
        <v>0</v>
      </c>
      <c r="I38" s="80">
        <f>SUM(I6:I36)</f>
        <v>0</v>
      </c>
      <c r="J38" s="79"/>
      <c r="K38" s="80">
        <f>SUM(K6:K36)</f>
        <v>0</v>
      </c>
      <c r="L38" s="80">
        <f>SUM(L6:L36)</f>
        <v>0</v>
      </c>
      <c r="M38" s="82">
        <f>SUM(M6:M36)</f>
        <v>0</v>
      </c>
      <c r="Q38" s="187"/>
      <c r="R38" s="187"/>
      <c r="V38" s="83">
        <f>SUM(V6:V36)</f>
        <v>0</v>
      </c>
      <c r="W38" s="80">
        <f>SUM(W6:W36)</f>
        <v>0</v>
      </c>
      <c r="X38" s="82">
        <f>SUM(X6:X36)</f>
        <v>0</v>
      </c>
    </row>
    <row r="39" spans="1:24" x14ac:dyDescent="0.2">
      <c r="A39" s="186" t="s">
        <v>57</v>
      </c>
      <c r="B39" s="186"/>
      <c r="C39" s="79"/>
      <c r="D39" s="84">
        <f>SUM('2016-2017'!D7)</f>
        <v>0</v>
      </c>
      <c r="E39" s="84"/>
      <c r="F39" s="73"/>
      <c r="G39" s="84">
        <f>SUM('2016-2017'!G7)</f>
        <v>0</v>
      </c>
      <c r="H39" s="84">
        <f>SUM('2016-2017'!H7)</f>
        <v>0</v>
      </c>
      <c r="I39" s="84">
        <f>SUM('2016-2017'!I7)</f>
        <v>0</v>
      </c>
      <c r="J39" s="73"/>
      <c r="K39" s="84">
        <f>SUM('2016-2017'!K7)</f>
        <v>0</v>
      </c>
      <c r="L39" s="84">
        <f>SUM('2016-2017'!L7)</f>
        <v>0</v>
      </c>
      <c r="M39" s="85">
        <f>SUM('2016-2017'!M7)</f>
        <v>0</v>
      </c>
      <c r="Q39" s="187"/>
      <c r="R39" s="187"/>
    </row>
  </sheetData>
  <sheetProtection selectLockedCells="1" selectUnlockedCells="1"/>
  <mergeCells count="4">
    <mergeCell ref="A38:B38"/>
    <mergeCell ref="Q38:R38"/>
    <mergeCell ref="A39:B39"/>
    <mergeCell ref="Q39:R39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2:X39"/>
  <sheetViews>
    <sheetView workbookViewId="0">
      <selection activeCell="D36" sqref="D6:D36"/>
    </sheetView>
  </sheetViews>
  <sheetFormatPr defaultRowHeight="12.75" x14ac:dyDescent="0.2"/>
  <cols>
    <col min="1" max="1" width="8.85546875" style="33" customWidth="1"/>
    <col min="2" max="2" width="6.28515625" style="33" customWidth="1"/>
    <col min="3" max="3" width="1.7109375" style="33" customWidth="1"/>
    <col min="4" max="4" width="7.140625" style="33" customWidth="1"/>
    <col min="5" max="5" width="6.28515625" style="33" customWidth="1"/>
    <col min="6" max="6" width="1.7109375" style="33" customWidth="1"/>
    <col min="7" max="9" width="5.7109375" style="33" customWidth="1"/>
    <col min="10" max="10" width="1.7109375" style="33" customWidth="1"/>
    <col min="11" max="13" width="6.28515625" style="33" customWidth="1"/>
    <col min="14" max="14" width="1.7109375" style="33" customWidth="1"/>
    <col min="15" max="16" width="6.7109375" style="33" customWidth="1"/>
    <col min="17" max="17" width="8.85546875" style="33" customWidth="1"/>
    <col min="18" max="18" width="6.28515625" style="33" customWidth="1"/>
    <col min="19" max="19" width="70.7109375" style="33" customWidth="1"/>
    <col min="20" max="20" width="8.7109375" style="33" customWidth="1"/>
    <col min="21" max="23" width="6.28515625" style="33" customWidth="1"/>
    <col min="24" max="24" width="7" style="33" customWidth="1"/>
    <col min="25" max="16384" width="9.140625" style="33"/>
  </cols>
  <sheetData>
    <row r="2" spans="1:24" ht="18.75" x14ac:dyDescent="0.2">
      <c r="A2" s="34" t="s">
        <v>66</v>
      </c>
      <c r="D2" s="35">
        <v>2017</v>
      </c>
      <c r="E2"/>
      <c r="Q2" s="34" t="s">
        <v>66</v>
      </c>
      <c r="S2" s="34">
        <v>2017</v>
      </c>
      <c r="T2" s="34" t="s">
        <v>66</v>
      </c>
      <c r="X2" s="35">
        <v>2017</v>
      </c>
    </row>
    <row r="3" spans="1:24" s="98" customFormat="1" ht="12" customHeight="1" x14ac:dyDescent="0.2">
      <c r="A3" s="37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7"/>
      <c r="R3" s="33"/>
      <c r="S3" s="33"/>
      <c r="T3" s="37"/>
      <c r="U3" s="33"/>
      <c r="V3" s="33"/>
      <c r="W3" s="33"/>
      <c r="X3" s="33"/>
    </row>
    <row r="4" spans="1:24" s="102" customFormat="1" ht="42" x14ac:dyDescent="0.2">
      <c r="A4" s="38" t="s">
        <v>9</v>
      </c>
      <c r="B4" s="39" t="s">
        <v>31</v>
      </c>
      <c r="C4" s="40"/>
      <c r="D4" s="41" t="s">
        <v>32</v>
      </c>
      <c r="E4" s="41" t="s">
        <v>33</v>
      </c>
      <c r="F4" s="42"/>
      <c r="G4" s="41" t="s">
        <v>34</v>
      </c>
      <c r="H4" s="41" t="s">
        <v>35</v>
      </c>
      <c r="I4" s="41" t="s">
        <v>36</v>
      </c>
      <c r="J4" s="42"/>
      <c r="K4" s="41" t="s">
        <v>116</v>
      </c>
      <c r="L4" s="41" t="s">
        <v>118</v>
      </c>
      <c r="M4" s="41" t="s">
        <v>117</v>
      </c>
      <c r="N4" s="43"/>
      <c r="O4" s="41" t="s">
        <v>37</v>
      </c>
      <c r="P4" s="44" t="s">
        <v>38</v>
      </c>
      <c r="Q4" s="38" t="s">
        <v>9</v>
      </c>
      <c r="R4" s="39" t="s">
        <v>31</v>
      </c>
      <c r="S4" s="45" t="s">
        <v>39</v>
      </c>
      <c r="T4" s="38" t="s">
        <v>9</v>
      </c>
      <c r="U4" s="39" t="s">
        <v>31</v>
      </c>
      <c r="V4" s="41" t="s">
        <v>40</v>
      </c>
      <c r="W4" s="41" t="s">
        <v>41</v>
      </c>
      <c r="X4" s="46" t="s">
        <v>46</v>
      </c>
    </row>
    <row r="5" spans="1:24" s="102" customFormat="1" ht="13.5" thickBot="1" x14ac:dyDescent="0.25">
      <c r="A5" s="87"/>
      <c r="B5" s="88"/>
      <c r="C5" s="89"/>
      <c r="D5" s="89"/>
      <c r="E5" s="89"/>
      <c r="F5" s="89"/>
      <c r="G5" s="90"/>
      <c r="H5" s="90"/>
      <c r="I5" s="90"/>
      <c r="J5" s="90"/>
      <c r="K5" s="53"/>
      <c r="L5" s="53"/>
      <c r="M5" s="54"/>
      <c r="N5" s="91"/>
      <c r="O5" s="55"/>
      <c r="P5" s="55"/>
      <c r="Q5" s="87"/>
      <c r="R5" s="88"/>
      <c r="S5" s="103"/>
      <c r="T5" s="87"/>
      <c r="U5" s="88"/>
      <c r="V5" s="53"/>
      <c r="W5" s="53"/>
      <c r="X5" s="54"/>
    </row>
    <row r="6" spans="1:24" s="102" customFormat="1" ht="16.899999999999999" customHeight="1" x14ac:dyDescent="0.2">
      <c r="A6" s="155">
        <v>42736</v>
      </c>
      <c r="B6" s="163" t="s">
        <v>50</v>
      </c>
      <c r="C6" s="57"/>
      <c r="D6" s="58"/>
      <c r="E6" s="58"/>
      <c r="F6" s="59"/>
      <c r="G6" s="58" t="str">
        <f>IF((V6+W6+X6+Y6+Z6+AA6+AB6)&gt;0,1," ")</f>
        <v xml:space="preserve"> </v>
      </c>
      <c r="H6" s="58"/>
      <c r="I6" s="58"/>
      <c r="J6" s="59"/>
      <c r="K6" s="58"/>
      <c r="L6" s="58"/>
      <c r="M6" s="58"/>
      <c r="N6" s="60"/>
      <c r="O6" s="58"/>
      <c r="P6" s="61"/>
      <c r="Q6" s="155">
        <v>42736</v>
      </c>
      <c r="R6" s="163" t="s">
        <v>50</v>
      </c>
      <c r="S6" s="104" t="s">
        <v>67</v>
      </c>
      <c r="T6" s="155">
        <v>42736</v>
      </c>
      <c r="U6" s="163" t="s">
        <v>50</v>
      </c>
      <c r="V6" s="58"/>
      <c r="W6" s="58"/>
      <c r="X6" s="61"/>
    </row>
    <row r="7" spans="1:24" s="55" customFormat="1" ht="16.899999999999999" customHeight="1" x14ac:dyDescent="0.2">
      <c r="A7" s="161">
        <v>42737</v>
      </c>
      <c r="B7" s="164" t="s">
        <v>51</v>
      </c>
      <c r="C7" s="62"/>
      <c r="D7" s="63"/>
      <c r="E7" s="63"/>
      <c r="F7" s="64"/>
      <c r="G7" s="63" t="str">
        <f t="shared" ref="G7:G36" si="0">IF((V7+W7+X7+Y7+Z7+AA7+AB7)&gt;0,1," ")</f>
        <v xml:space="preserve"> </v>
      </c>
      <c r="H7" s="63"/>
      <c r="I7" s="63"/>
      <c r="J7" s="64"/>
      <c r="K7" s="63"/>
      <c r="L7" s="63"/>
      <c r="M7" s="63"/>
      <c r="N7" s="65"/>
      <c r="O7" s="63"/>
      <c r="P7" s="66"/>
      <c r="Q7" s="161">
        <v>42737</v>
      </c>
      <c r="R7" s="164" t="s">
        <v>51</v>
      </c>
      <c r="S7" s="66" t="s">
        <v>61</v>
      </c>
      <c r="T7" s="161">
        <v>42737</v>
      </c>
      <c r="U7" s="164" t="s">
        <v>51</v>
      </c>
      <c r="V7" s="63"/>
      <c r="W7" s="63"/>
      <c r="X7" s="66"/>
    </row>
    <row r="8" spans="1:24" ht="16.899999999999999" customHeight="1" x14ac:dyDescent="0.2">
      <c r="A8" s="94">
        <v>42738</v>
      </c>
      <c r="B8" s="95" t="s">
        <v>52</v>
      </c>
      <c r="C8" s="62"/>
      <c r="D8" s="63"/>
      <c r="E8" s="63"/>
      <c r="F8" s="64"/>
      <c r="G8" s="63" t="str">
        <f t="shared" si="0"/>
        <v xml:space="preserve"> </v>
      </c>
      <c r="H8" s="63"/>
      <c r="I8" s="63"/>
      <c r="J8" s="64"/>
      <c r="K8" s="63"/>
      <c r="L8" s="63"/>
      <c r="M8" s="63"/>
      <c r="N8" s="65"/>
      <c r="O8" s="63"/>
      <c r="P8" s="66"/>
      <c r="Q8" s="94">
        <v>42738</v>
      </c>
      <c r="R8" s="95" t="s">
        <v>52</v>
      </c>
      <c r="S8" s="66"/>
      <c r="T8" s="94">
        <v>42738</v>
      </c>
      <c r="U8" s="95" t="s">
        <v>52</v>
      </c>
      <c r="V8" s="63"/>
      <c r="W8" s="63"/>
      <c r="X8" s="66"/>
    </row>
    <row r="9" spans="1:24" ht="16.899999999999999" customHeight="1" x14ac:dyDescent="0.2">
      <c r="A9" s="94">
        <v>42739</v>
      </c>
      <c r="B9" s="95" t="s">
        <v>53</v>
      </c>
      <c r="C9" s="62"/>
      <c r="D9" s="63"/>
      <c r="E9" s="63"/>
      <c r="F9" s="64"/>
      <c r="G9" s="63" t="str">
        <f t="shared" si="0"/>
        <v xml:space="preserve"> </v>
      </c>
      <c r="H9" s="63"/>
      <c r="I9" s="63"/>
      <c r="J9" s="64"/>
      <c r="K9" s="63"/>
      <c r="L9" s="63"/>
      <c r="M9" s="63"/>
      <c r="N9" s="65"/>
      <c r="O9" s="63"/>
      <c r="P9" s="66"/>
      <c r="Q9" s="94">
        <v>42739</v>
      </c>
      <c r="R9" s="95" t="s">
        <v>53</v>
      </c>
      <c r="S9" s="66"/>
      <c r="T9" s="94">
        <v>42739</v>
      </c>
      <c r="U9" s="95" t="s">
        <v>53</v>
      </c>
      <c r="V9" s="63"/>
      <c r="W9" s="63"/>
      <c r="X9" s="66"/>
    </row>
    <row r="10" spans="1:24" ht="16.899999999999999" customHeight="1" x14ac:dyDescent="0.2">
      <c r="A10" s="94">
        <v>42740</v>
      </c>
      <c r="B10" s="95" t="s">
        <v>47</v>
      </c>
      <c r="C10" s="62"/>
      <c r="D10" s="63"/>
      <c r="E10" s="63"/>
      <c r="F10" s="64"/>
      <c r="G10" s="63" t="str">
        <f t="shared" si="0"/>
        <v xml:space="preserve"> </v>
      </c>
      <c r="H10" s="63"/>
      <c r="I10" s="63"/>
      <c r="J10" s="64"/>
      <c r="K10" s="63"/>
      <c r="L10" s="63"/>
      <c r="M10" s="63"/>
      <c r="N10" s="65"/>
      <c r="O10" s="63"/>
      <c r="P10" s="66"/>
      <c r="Q10" s="94">
        <v>42740</v>
      </c>
      <c r="R10" s="95" t="s">
        <v>47</v>
      </c>
      <c r="S10" s="66"/>
      <c r="T10" s="94">
        <v>42740</v>
      </c>
      <c r="U10" s="95" t="s">
        <v>47</v>
      </c>
      <c r="V10" s="63"/>
      <c r="W10" s="63"/>
      <c r="X10" s="66"/>
    </row>
    <row r="11" spans="1:24" ht="16.899999999999999" customHeight="1" x14ac:dyDescent="0.2">
      <c r="A11" s="94">
        <v>42741</v>
      </c>
      <c r="B11" s="95" t="s">
        <v>48</v>
      </c>
      <c r="C11" s="62"/>
      <c r="D11" s="63"/>
      <c r="E11" s="63"/>
      <c r="F11" s="64"/>
      <c r="G11" s="63" t="str">
        <f t="shared" si="0"/>
        <v xml:space="preserve"> </v>
      </c>
      <c r="H11" s="63"/>
      <c r="I11" s="69"/>
      <c r="J11" s="64"/>
      <c r="K11" s="63"/>
      <c r="L11" s="63"/>
      <c r="M11" s="63"/>
      <c r="N11" s="65"/>
      <c r="O11" s="63"/>
      <c r="P11" s="66"/>
      <c r="Q11" s="94">
        <v>42741</v>
      </c>
      <c r="R11" s="95" t="s">
        <v>48</v>
      </c>
      <c r="S11" s="66"/>
      <c r="T11" s="94">
        <v>42741</v>
      </c>
      <c r="U11" s="95" t="s">
        <v>48</v>
      </c>
      <c r="V11" s="63"/>
      <c r="W11" s="63"/>
      <c r="X11" s="66"/>
    </row>
    <row r="12" spans="1:24" ht="16.899999999999999" customHeight="1" x14ac:dyDescent="0.2">
      <c r="A12" s="100">
        <v>42742</v>
      </c>
      <c r="B12" s="97" t="s">
        <v>49</v>
      </c>
      <c r="C12" s="62"/>
      <c r="D12" s="63"/>
      <c r="E12" s="63"/>
      <c r="F12" s="64"/>
      <c r="G12" s="63" t="str">
        <f t="shared" si="0"/>
        <v xml:space="preserve"> </v>
      </c>
      <c r="H12" s="63"/>
      <c r="I12" s="69"/>
      <c r="J12" s="64"/>
      <c r="K12" s="63"/>
      <c r="L12" s="63"/>
      <c r="M12" s="63"/>
      <c r="N12" s="65"/>
      <c r="O12" s="63"/>
      <c r="P12" s="66"/>
      <c r="Q12" s="100">
        <v>42742</v>
      </c>
      <c r="R12" s="97" t="s">
        <v>49</v>
      </c>
      <c r="S12" s="66"/>
      <c r="T12" s="100">
        <v>42742</v>
      </c>
      <c r="U12" s="97" t="s">
        <v>49</v>
      </c>
      <c r="V12" s="63"/>
      <c r="W12" s="63"/>
      <c r="X12" s="66"/>
    </row>
    <row r="13" spans="1:24" ht="16.899999999999999" customHeight="1" x14ac:dyDescent="0.2">
      <c r="A13" s="92">
        <v>42743</v>
      </c>
      <c r="B13" s="93" t="s">
        <v>50</v>
      </c>
      <c r="C13" s="62"/>
      <c r="D13" s="63"/>
      <c r="E13" s="63"/>
      <c r="F13" s="64"/>
      <c r="G13" s="63" t="str">
        <f t="shared" si="0"/>
        <v xml:space="preserve"> </v>
      </c>
      <c r="H13" s="63"/>
      <c r="I13" s="69"/>
      <c r="J13" s="64"/>
      <c r="K13" s="63"/>
      <c r="L13" s="63"/>
      <c r="M13" s="63"/>
      <c r="N13" s="65"/>
      <c r="O13" s="63"/>
      <c r="P13" s="66"/>
      <c r="Q13" s="92">
        <v>42743</v>
      </c>
      <c r="R13" s="93" t="s">
        <v>50</v>
      </c>
      <c r="S13" s="66"/>
      <c r="T13" s="92">
        <v>42743</v>
      </c>
      <c r="U13" s="93" t="s">
        <v>50</v>
      </c>
      <c r="V13" s="63"/>
      <c r="W13" s="63"/>
      <c r="X13" s="66"/>
    </row>
    <row r="14" spans="1:24" ht="16.899999999999999" customHeight="1" x14ac:dyDescent="0.2">
      <c r="A14" s="94">
        <v>42744</v>
      </c>
      <c r="B14" s="95" t="s">
        <v>51</v>
      </c>
      <c r="C14" s="62"/>
      <c r="D14" s="63"/>
      <c r="E14" s="63"/>
      <c r="F14" s="64"/>
      <c r="G14" s="63" t="str">
        <f t="shared" si="0"/>
        <v xml:space="preserve"> </v>
      </c>
      <c r="H14" s="63"/>
      <c r="I14" s="69"/>
      <c r="J14" s="64"/>
      <c r="K14" s="63"/>
      <c r="L14" s="63"/>
      <c r="M14" s="63"/>
      <c r="N14" s="65"/>
      <c r="O14" s="63"/>
      <c r="P14" s="66"/>
      <c r="Q14" s="94">
        <v>42744</v>
      </c>
      <c r="R14" s="95" t="s">
        <v>51</v>
      </c>
      <c r="S14" s="66"/>
      <c r="T14" s="94">
        <v>42744</v>
      </c>
      <c r="U14" s="95" t="s">
        <v>51</v>
      </c>
      <c r="V14" s="63"/>
      <c r="W14" s="63"/>
      <c r="X14" s="66"/>
    </row>
    <row r="15" spans="1:24" ht="16.899999999999999" customHeight="1" x14ac:dyDescent="0.2">
      <c r="A15" s="94">
        <v>42745</v>
      </c>
      <c r="B15" s="95" t="s">
        <v>52</v>
      </c>
      <c r="C15" s="62"/>
      <c r="D15" s="63"/>
      <c r="E15" s="63"/>
      <c r="F15" s="64"/>
      <c r="G15" s="63" t="str">
        <f t="shared" si="0"/>
        <v xml:space="preserve"> </v>
      </c>
      <c r="H15" s="63"/>
      <c r="I15" s="63"/>
      <c r="J15" s="64"/>
      <c r="K15" s="63"/>
      <c r="L15" s="63"/>
      <c r="M15" s="63"/>
      <c r="N15" s="65"/>
      <c r="O15" s="63"/>
      <c r="P15" s="66"/>
      <c r="Q15" s="94">
        <v>42745</v>
      </c>
      <c r="R15" s="95" t="s">
        <v>52</v>
      </c>
      <c r="S15" s="66"/>
      <c r="T15" s="94">
        <v>42745</v>
      </c>
      <c r="U15" s="95" t="s">
        <v>52</v>
      </c>
      <c r="V15" s="63"/>
      <c r="W15" s="63"/>
      <c r="X15" s="66"/>
    </row>
    <row r="16" spans="1:24" ht="16.899999999999999" customHeight="1" x14ac:dyDescent="0.2">
      <c r="A16" s="94">
        <v>42746</v>
      </c>
      <c r="B16" s="95" t="s">
        <v>53</v>
      </c>
      <c r="C16" s="62"/>
      <c r="D16" s="63"/>
      <c r="E16" s="63"/>
      <c r="F16" s="64"/>
      <c r="G16" s="63" t="str">
        <f t="shared" si="0"/>
        <v xml:space="preserve"> </v>
      </c>
      <c r="H16" s="63"/>
      <c r="I16" s="63"/>
      <c r="J16" s="64"/>
      <c r="K16" s="63"/>
      <c r="L16" s="63"/>
      <c r="M16" s="63"/>
      <c r="N16" s="65"/>
      <c r="O16" s="63"/>
      <c r="P16" s="66"/>
      <c r="Q16" s="94">
        <v>42746</v>
      </c>
      <c r="R16" s="95" t="s">
        <v>53</v>
      </c>
      <c r="S16" s="66"/>
      <c r="T16" s="94">
        <v>42746</v>
      </c>
      <c r="U16" s="95" t="s">
        <v>53</v>
      </c>
      <c r="V16" s="63"/>
      <c r="W16" s="63"/>
      <c r="X16" s="66"/>
    </row>
    <row r="17" spans="1:24" ht="16.899999999999999" customHeight="1" x14ac:dyDescent="0.2">
      <c r="A17" s="94">
        <v>42747</v>
      </c>
      <c r="B17" s="95" t="s">
        <v>47</v>
      </c>
      <c r="C17" s="62"/>
      <c r="D17" s="63"/>
      <c r="E17" s="63"/>
      <c r="F17" s="64"/>
      <c r="G17" s="63" t="str">
        <f t="shared" si="0"/>
        <v xml:space="preserve"> </v>
      </c>
      <c r="H17" s="63"/>
      <c r="I17" s="63"/>
      <c r="J17" s="64"/>
      <c r="K17" s="63"/>
      <c r="L17" s="63"/>
      <c r="M17" s="63"/>
      <c r="N17" s="65"/>
      <c r="O17" s="63"/>
      <c r="P17" s="66"/>
      <c r="Q17" s="94">
        <v>42747</v>
      </c>
      <c r="R17" s="95" t="s">
        <v>47</v>
      </c>
      <c r="S17" s="66"/>
      <c r="T17" s="94">
        <v>42747</v>
      </c>
      <c r="U17" s="95" t="s">
        <v>47</v>
      </c>
      <c r="V17" s="63"/>
      <c r="W17" s="63"/>
      <c r="X17" s="66"/>
    </row>
    <row r="18" spans="1:24" ht="16.899999999999999" customHeight="1" x14ac:dyDescent="0.2">
      <c r="A18" s="94">
        <v>42748</v>
      </c>
      <c r="B18" s="95" t="s">
        <v>48</v>
      </c>
      <c r="C18" s="62"/>
      <c r="D18" s="63"/>
      <c r="E18" s="63"/>
      <c r="F18" s="64"/>
      <c r="G18" s="63" t="str">
        <f t="shared" si="0"/>
        <v xml:space="preserve"> </v>
      </c>
      <c r="H18" s="63"/>
      <c r="I18" s="63"/>
      <c r="J18" s="64"/>
      <c r="K18" s="63"/>
      <c r="L18" s="63"/>
      <c r="M18" s="63"/>
      <c r="N18" s="65"/>
      <c r="O18" s="63"/>
      <c r="P18" s="66"/>
      <c r="Q18" s="94">
        <v>42748</v>
      </c>
      <c r="R18" s="95" t="s">
        <v>48</v>
      </c>
      <c r="S18" s="66"/>
      <c r="T18" s="94">
        <v>42748</v>
      </c>
      <c r="U18" s="95" t="s">
        <v>48</v>
      </c>
      <c r="V18" s="63"/>
      <c r="W18" s="63"/>
      <c r="X18" s="66"/>
    </row>
    <row r="19" spans="1:24" ht="16.899999999999999" customHeight="1" x14ac:dyDescent="0.2">
      <c r="A19" s="100">
        <v>42749</v>
      </c>
      <c r="B19" s="97" t="s">
        <v>49</v>
      </c>
      <c r="C19" s="62"/>
      <c r="D19" s="63"/>
      <c r="E19" s="63"/>
      <c r="F19" s="64"/>
      <c r="G19" s="63" t="str">
        <f t="shared" si="0"/>
        <v xml:space="preserve"> </v>
      </c>
      <c r="H19" s="63"/>
      <c r="I19" s="63"/>
      <c r="J19" s="64"/>
      <c r="K19" s="63"/>
      <c r="L19" s="63"/>
      <c r="M19" s="63"/>
      <c r="N19" s="65"/>
      <c r="O19" s="63"/>
      <c r="P19" s="66"/>
      <c r="Q19" s="100">
        <v>42749</v>
      </c>
      <c r="R19" s="97" t="s">
        <v>49</v>
      </c>
      <c r="S19" s="66"/>
      <c r="T19" s="100">
        <v>42749</v>
      </c>
      <c r="U19" s="97" t="s">
        <v>49</v>
      </c>
      <c r="V19" s="63"/>
      <c r="W19" s="63"/>
      <c r="X19" s="66"/>
    </row>
    <row r="20" spans="1:24" ht="16.899999999999999" customHeight="1" x14ac:dyDescent="0.2">
      <c r="A20" s="92">
        <v>42750</v>
      </c>
      <c r="B20" s="93" t="s">
        <v>50</v>
      </c>
      <c r="C20" s="62"/>
      <c r="D20" s="63"/>
      <c r="E20" s="63"/>
      <c r="F20" s="64"/>
      <c r="G20" s="63" t="str">
        <f t="shared" si="0"/>
        <v xml:space="preserve"> </v>
      </c>
      <c r="H20" s="63"/>
      <c r="I20" s="63"/>
      <c r="J20" s="64"/>
      <c r="K20" s="63"/>
      <c r="L20" s="63"/>
      <c r="M20" s="63"/>
      <c r="N20" s="65"/>
      <c r="O20" s="63"/>
      <c r="P20" s="66"/>
      <c r="Q20" s="92">
        <v>42750</v>
      </c>
      <c r="R20" s="93" t="s">
        <v>50</v>
      </c>
      <c r="S20" s="66"/>
      <c r="T20" s="92">
        <v>42750</v>
      </c>
      <c r="U20" s="93" t="s">
        <v>50</v>
      </c>
      <c r="V20" s="63"/>
      <c r="W20" s="63"/>
      <c r="X20" s="66"/>
    </row>
    <row r="21" spans="1:24" ht="16.899999999999999" customHeight="1" x14ac:dyDescent="0.2">
      <c r="A21" s="94">
        <v>42751</v>
      </c>
      <c r="B21" s="95" t="s">
        <v>51</v>
      </c>
      <c r="C21" s="62"/>
      <c r="D21" s="63"/>
      <c r="E21" s="63"/>
      <c r="F21" s="64"/>
      <c r="G21" s="63" t="str">
        <f t="shared" si="0"/>
        <v xml:space="preserve"> </v>
      </c>
      <c r="H21" s="63"/>
      <c r="I21" s="63"/>
      <c r="J21" s="64"/>
      <c r="K21" s="63"/>
      <c r="L21" s="63"/>
      <c r="M21" s="63"/>
      <c r="N21" s="65"/>
      <c r="O21" s="63"/>
      <c r="P21" s="66"/>
      <c r="Q21" s="94">
        <v>42751</v>
      </c>
      <c r="R21" s="95" t="s">
        <v>51</v>
      </c>
      <c r="S21" s="66"/>
      <c r="T21" s="94">
        <v>42751</v>
      </c>
      <c r="U21" s="95" t="s">
        <v>51</v>
      </c>
      <c r="V21" s="63"/>
      <c r="W21" s="63"/>
      <c r="X21" s="66"/>
    </row>
    <row r="22" spans="1:24" ht="16.899999999999999" customHeight="1" x14ac:dyDescent="0.2">
      <c r="A22" s="94">
        <v>42752</v>
      </c>
      <c r="B22" s="95" t="s">
        <v>52</v>
      </c>
      <c r="C22" s="62"/>
      <c r="D22" s="63"/>
      <c r="E22" s="63"/>
      <c r="F22" s="64"/>
      <c r="G22" s="63" t="str">
        <f t="shared" si="0"/>
        <v xml:space="preserve"> </v>
      </c>
      <c r="H22" s="63"/>
      <c r="I22" s="63"/>
      <c r="J22" s="64"/>
      <c r="K22" s="63"/>
      <c r="L22" s="63"/>
      <c r="M22" s="63"/>
      <c r="N22" s="65"/>
      <c r="O22" s="63"/>
      <c r="P22" s="66"/>
      <c r="Q22" s="94">
        <v>42752</v>
      </c>
      <c r="R22" s="95" t="s">
        <v>52</v>
      </c>
      <c r="S22" s="66"/>
      <c r="T22" s="94">
        <v>42752</v>
      </c>
      <c r="U22" s="95" t="s">
        <v>52</v>
      </c>
      <c r="V22" s="63"/>
      <c r="W22" s="63"/>
      <c r="X22" s="66"/>
    </row>
    <row r="23" spans="1:24" ht="16.899999999999999" customHeight="1" x14ac:dyDescent="0.2">
      <c r="A23" s="94">
        <v>42753</v>
      </c>
      <c r="B23" s="95" t="s">
        <v>53</v>
      </c>
      <c r="C23" s="62"/>
      <c r="D23" s="63"/>
      <c r="E23" s="63"/>
      <c r="F23" s="64"/>
      <c r="G23" s="63" t="str">
        <f t="shared" si="0"/>
        <v xml:space="preserve"> </v>
      </c>
      <c r="H23" s="63"/>
      <c r="I23" s="63"/>
      <c r="J23" s="64"/>
      <c r="K23" s="63"/>
      <c r="L23" s="63"/>
      <c r="M23" s="63"/>
      <c r="N23" s="65"/>
      <c r="O23" s="63"/>
      <c r="P23" s="66"/>
      <c r="Q23" s="94">
        <v>42753</v>
      </c>
      <c r="R23" s="95" t="s">
        <v>53</v>
      </c>
      <c r="S23" s="66"/>
      <c r="T23" s="94">
        <v>42753</v>
      </c>
      <c r="U23" s="95" t="s">
        <v>53</v>
      </c>
      <c r="V23" s="63"/>
      <c r="W23" s="63"/>
      <c r="X23" s="66"/>
    </row>
    <row r="24" spans="1:24" ht="16.899999999999999" customHeight="1" x14ac:dyDescent="0.2">
      <c r="A24" s="94">
        <v>42754</v>
      </c>
      <c r="B24" s="95" t="s">
        <v>47</v>
      </c>
      <c r="C24" s="62"/>
      <c r="D24" s="63"/>
      <c r="E24" s="63"/>
      <c r="F24" s="64"/>
      <c r="G24" s="63" t="str">
        <f t="shared" si="0"/>
        <v xml:space="preserve"> </v>
      </c>
      <c r="H24" s="63"/>
      <c r="I24" s="63"/>
      <c r="J24" s="64"/>
      <c r="K24" s="63"/>
      <c r="L24" s="63"/>
      <c r="M24" s="63"/>
      <c r="N24" s="65"/>
      <c r="O24" s="63"/>
      <c r="P24" s="66"/>
      <c r="Q24" s="94">
        <v>42754</v>
      </c>
      <c r="R24" s="95" t="s">
        <v>47</v>
      </c>
      <c r="S24" s="66"/>
      <c r="T24" s="94">
        <v>42754</v>
      </c>
      <c r="U24" s="95" t="s">
        <v>47</v>
      </c>
      <c r="V24" s="63"/>
      <c r="W24" s="63"/>
      <c r="X24" s="66"/>
    </row>
    <row r="25" spans="1:24" ht="16.899999999999999" customHeight="1" x14ac:dyDescent="0.2">
      <c r="A25" s="94">
        <v>42755</v>
      </c>
      <c r="B25" s="95" t="s">
        <v>48</v>
      </c>
      <c r="C25" s="62"/>
      <c r="D25" s="63"/>
      <c r="E25" s="63"/>
      <c r="F25" s="64"/>
      <c r="G25" s="63" t="str">
        <f t="shared" si="0"/>
        <v xml:space="preserve"> </v>
      </c>
      <c r="H25" s="63"/>
      <c r="I25" s="63"/>
      <c r="J25" s="64"/>
      <c r="K25" s="63"/>
      <c r="L25" s="63"/>
      <c r="M25" s="63"/>
      <c r="N25" s="65"/>
      <c r="O25" s="63"/>
      <c r="P25" s="66"/>
      <c r="Q25" s="94">
        <v>42755</v>
      </c>
      <c r="R25" s="95" t="s">
        <v>48</v>
      </c>
      <c r="S25" s="66"/>
      <c r="T25" s="94">
        <v>42755</v>
      </c>
      <c r="U25" s="95" t="s">
        <v>48</v>
      </c>
      <c r="V25" s="63"/>
      <c r="W25" s="63"/>
      <c r="X25" s="66"/>
    </row>
    <row r="26" spans="1:24" ht="16.899999999999999" customHeight="1" x14ac:dyDescent="0.2">
      <c r="A26" s="100">
        <v>42756</v>
      </c>
      <c r="B26" s="97" t="s">
        <v>49</v>
      </c>
      <c r="C26" s="62"/>
      <c r="D26" s="63"/>
      <c r="E26" s="63"/>
      <c r="F26" s="64"/>
      <c r="G26" s="63" t="str">
        <f t="shared" si="0"/>
        <v xml:space="preserve"> </v>
      </c>
      <c r="H26" s="63"/>
      <c r="I26" s="63"/>
      <c r="J26" s="64"/>
      <c r="K26" s="63"/>
      <c r="L26" s="63"/>
      <c r="M26" s="63"/>
      <c r="N26" s="65"/>
      <c r="O26" s="63"/>
      <c r="P26" s="66"/>
      <c r="Q26" s="100">
        <v>42756</v>
      </c>
      <c r="R26" s="97" t="s">
        <v>49</v>
      </c>
      <c r="S26" s="66"/>
      <c r="T26" s="100">
        <v>42756</v>
      </c>
      <c r="U26" s="97" t="s">
        <v>49</v>
      </c>
      <c r="V26" s="63"/>
      <c r="W26" s="63"/>
      <c r="X26" s="66"/>
    </row>
    <row r="27" spans="1:24" ht="16.899999999999999" customHeight="1" x14ac:dyDescent="0.2">
      <c r="A27" s="92">
        <v>42757</v>
      </c>
      <c r="B27" s="93" t="s">
        <v>50</v>
      </c>
      <c r="C27" s="62"/>
      <c r="D27" s="63"/>
      <c r="E27" s="63"/>
      <c r="F27" s="64"/>
      <c r="G27" s="63" t="str">
        <f t="shared" si="0"/>
        <v xml:space="preserve"> </v>
      </c>
      <c r="H27" s="63"/>
      <c r="I27" s="63"/>
      <c r="J27" s="64"/>
      <c r="K27" s="63"/>
      <c r="L27" s="63"/>
      <c r="M27" s="63"/>
      <c r="N27" s="65"/>
      <c r="O27" s="63"/>
      <c r="P27" s="66"/>
      <c r="Q27" s="92">
        <v>42757</v>
      </c>
      <c r="R27" s="93" t="s">
        <v>50</v>
      </c>
      <c r="S27" s="66"/>
      <c r="T27" s="92">
        <v>42757</v>
      </c>
      <c r="U27" s="93" t="s">
        <v>50</v>
      </c>
      <c r="V27" s="63"/>
      <c r="W27" s="63"/>
      <c r="X27" s="66"/>
    </row>
    <row r="28" spans="1:24" ht="16.899999999999999" customHeight="1" x14ac:dyDescent="0.2">
      <c r="A28" s="94">
        <v>42758</v>
      </c>
      <c r="B28" s="95" t="s">
        <v>51</v>
      </c>
      <c r="C28" s="62"/>
      <c r="D28" s="63"/>
      <c r="E28" s="63"/>
      <c r="F28" s="64"/>
      <c r="G28" s="63" t="str">
        <f t="shared" si="0"/>
        <v xml:space="preserve"> </v>
      </c>
      <c r="H28" s="63"/>
      <c r="I28" s="63"/>
      <c r="J28" s="64"/>
      <c r="K28" s="63"/>
      <c r="L28" s="63"/>
      <c r="M28" s="63"/>
      <c r="N28" s="65"/>
      <c r="O28" s="63"/>
      <c r="P28" s="66"/>
      <c r="Q28" s="94">
        <v>42758</v>
      </c>
      <c r="R28" s="95" t="s">
        <v>51</v>
      </c>
      <c r="S28" s="66"/>
      <c r="T28" s="94">
        <v>42758</v>
      </c>
      <c r="U28" s="95" t="s">
        <v>51</v>
      </c>
      <c r="V28" s="63"/>
      <c r="W28" s="63"/>
      <c r="X28" s="66"/>
    </row>
    <row r="29" spans="1:24" ht="16.899999999999999" customHeight="1" x14ac:dyDescent="0.2">
      <c r="A29" s="94">
        <v>42759</v>
      </c>
      <c r="B29" s="95" t="s">
        <v>52</v>
      </c>
      <c r="C29" s="62"/>
      <c r="D29" s="63"/>
      <c r="E29" s="63"/>
      <c r="F29" s="64"/>
      <c r="G29" s="63" t="str">
        <f t="shared" si="0"/>
        <v xml:space="preserve"> </v>
      </c>
      <c r="H29" s="63"/>
      <c r="I29" s="63"/>
      <c r="J29" s="64"/>
      <c r="K29" s="63"/>
      <c r="L29" s="63"/>
      <c r="M29" s="63"/>
      <c r="N29" s="65"/>
      <c r="O29" s="63"/>
      <c r="P29" s="66"/>
      <c r="Q29" s="94">
        <v>42759</v>
      </c>
      <c r="R29" s="95" t="s">
        <v>52</v>
      </c>
      <c r="S29" s="66"/>
      <c r="T29" s="94">
        <v>42759</v>
      </c>
      <c r="U29" s="95" t="s">
        <v>52</v>
      </c>
      <c r="V29" s="63"/>
      <c r="W29" s="63"/>
      <c r="X29" s="66"/>
    </row>
    <row r="30" spans="1:24" ht="16.899999999999999" customHeight="1" x14ac:dyDescent="0.2">
      <c r="A30" s="94">
        <v>42760</v>
      </c>
      <c r="B30" s="95" t="s">
        <v>53</v>
      </c>
      <c r="C30" s="62"/>
      <c r="D30" s="63"/>
      <c r="E30" s="63"/>
      <c r="F30" s="64"/>
      <c r="G30" s="63" t="str">
        <f t="shared" si="0"/>
        <v xml:space="preserve"> </v>
      </c>
      <c r="H30" s="63"/>
      <c r="I30" s="63"/>
      <c r="J30" s="64"/>
      <c r="K30" s="63"/>
      <c r="L30" s="63"/>
      <c r="M30" s="63"/>
      <c r="N30" s="65"/>
      <c r="O30" s="63"/>
      <c r="P30" s="66"/>
      <c r="Q30" s="94">
        <v>42760</v>
      </c>
      <c r="R30" s="95" t="s">
        <v>53</v>
      </c>
      <c r="S30" s="66"/>
      <c r="T30" s="94">
        <v>42760</v>
      </c>
      <c r="U30" s="95" t="s">
        <v>53</v>
      </c>
      <c r="V30" s="63"/>
      <c r="W30" s="63"/>
      <c r="X30" s="66"/>
    </row>
    <row r="31" spans="1:24" ht="16.899999999999999" customHeight="1" x14ac:dyDescent="0.2">
      <c r="A31" s="94">
        <v>42761</v>
      </c>
      <c r="B31" s="95" t="s">
        <v>47</v>
      </c>
      <c r="C31" s="62"/>
      <c r="D31" s="63"/>
      <c r="E31" s="63"/>
      <c r="F31" s="64"/>
      <c r="G31" s="63" t="str">
        <f t="shared" si="0"/>
        <v xml:space="preserve"> </v>
      </c>
      <c r="H31" s="63"/>
      <c r="I31" s="63"/>
      <c r="J31" s="64"/>
      <c r="K31" s="63"/>
      <c r="L31" s="63"/>
      <c r="M31" s="63"/>
      <c r="N31" s="65"/>
      <c r="O31" s="63"/>
      <c r="P31" s="66"/>
      <c r="Q31" s="94">
        <v>42761</v>
      </c>
      <c r="R31" s="95" t="s">
        <v>47</v>
      </c>
      <c r="S31" s="66"/>
      <c r="T31" s="94">
        <v>42761</v>
      </c>
      <c r="U31" s="95" t="s">
        <v>47</v>
      </c>
      <c r="V31" s="63"/>
      <c r="W31" s="63"/>
      <c r="X31" s="66"/>
    </row>
    <row r="32" spans="1:24" ht="16.899999999999999" customHeight="1" x14ac:dyDescent="0.2">
      <c r="A32" s="94">
        <v>42762</v>
      </c>
      <c r="B32" s="95" t="s">
        <v>48</v>
      </c>
      <c r="C32" s="62"/>
      <c r="D32" s="63"/>
      <c r="E32" s="63"/>
      <c r="F32" s="64"/>
      <c r="G32" s="63" t="str">
        <f t="shared" si="0"/>
        <v xml:space="preserve"> </v>
      </c>
      <c r="H32" s="63"/>
      <c r="I32" s="63"/>
      <c r="J32" s="64"/>
      <c r="K32" s="63"/>
      <c r="L32" s="63"/>
      <c r="M32" s="63"/>
      <c r="N32" s="65"/>
      <c r="O32" s="63"/>
      <c r="P32" s="66"/>
      <c r="Q32" s="94">
        <v>42762</v>
      </c>
      <c r="R32" s="95" t="s">
        <v>48</v>
      </c>
      <c r="S32" s="66"/>
      <c r="T32" s="94">
        <v>42762</v>
      </c>
      <c r="U32" s="95" t="s">
        <v>48</v>
      </c>
      <c r="V32" s="63"/>
      <c r="W32" s="63"/>
      <c r="X32" s="66"/>
    </row>
    <row r="33" spans="1:24" ht="16.899999999999999" customHeight="1" x14ac:dyDescent="0.2">
      <c r="A33" s="100">
        <v>42763</v>
      </c>
      <c r="B33" s="97" t="s">
        <v>49</v>
      </c>
      <c r="C33" s="62"/>
      <c r="D33" s="63"/>
      <c r="E33" s="63"/>
      <c r="F33" s="64"/>
      <c r="G33" s="63" t="str">
        <f t="shared" si="0"/>
        <v xml:space="preserve"> </v>
      </c>
      <c r="H33" s="63"/>
      <c r="I33" s="63"/>
      <c r="J33" s="64"/>
      <c r="K33" s="63"/>
      <c r="L33" s="63"/>
      <c r="M33" s="63"/>
      <c r="N33" s="65"/>
      <c r="O33" s="63"/>
      <c r="P33" s="66"/>
      <c r="Q33" s="100">
        <v>42763</v>
      </c>
      <c r="R33" s="97" t="s">
        <v>49</v>
      </c>
      <c r="S33" s="66"/>
      <c r="T33" s="100">
        <v>42763</v>
      </c>
      <c r="U33" s="97" t="s">
        <v>49</v>
      </c>
      <c r="V33" s="63"/>
      <c r="W33" s="63"/>
      <c r="X33" s="66"/>
    </row>
    <row r="34" spans="1:24" ht="16.899999999999999" customHeight="1" x14ac:dyDescent="0.2">
      <c r="A34" s="92">
        <v>42764</v>
      </c>
      <c r="B34" s="93" t="s">
        <v>50</v>
      </c>
      <c r="C34" s="62"/>
      <c r="D34" s="63"/>
      <c r="E34" s="63"/>
      <c r="F34" s="64"/>
      <c r="G34" s="63" t="str">
        <f t="shared" si="0"/>
        <v xml:space="preserve"> </v>
      </c>
      <c r="H34" s="63"/>
      <c r="I34" s="63"/>
      <c r="J34" s="64"/>
      <c r="K34" s="63"/>
      <c r="L34" s="63"/>
      <c r="M34" s="63"/>
      <c r="N34" s="65"/>
      <c r="O34" s="63"/>
      <c r="P34" s="66"/>
      <c r="Q34" s="92">
        <v>42764</v>
      </c>
      <c r="R34" s="93" t="s">
        <v>50</v>
      </c>
      <c r="S34" s="66"/>
      <c r="T34" s="92">
        <v>42764</v>
      </c>
      <c r="U34" s="93" t="s">
        <v>50</v>
      </c>
      <c r="V34" s="63"/>
      <c r="W34" s="63"/>
      <c r="X34" s="66"/>
    </row>
    <row r="35" spans="1:24" ht="16.899999999999999" customHeight="1" x14ac:dyDescent="0.2">
      <c r="A35" s="94">
        <v>42765</v>
      </c>
      <c r="B35" s="95" t="s">
        <v>51</v>
      </c>
      <c r="C35" s="62"/>
      <c r="D35" s="63"/>
      <c r="E35" s="63"/>
      <c r="F35" s="64"/>
      <c r="G35" s="63" t="str">
        <f t="shared" si="0"/>
        <v xml:space="preserve"> </v>
      </c>
      <c r="H35" s="63"/>
      <c r="I35" s="63"/>
      <c r="J35" s="64"/>
      <c r="K35" s="63"/>
      <c r="L35" s="63"/>
      <c r="M35" s="63"/>
      <c r="N35" s="65"/>
      <c r="O35" s="63"/>
      <c r="P35" s="66"/>
      <c r="Q35" s="94">
        <v>42765</v>
      </c>
      <c r="R35" s="95" t="s">
        <v>51</v>
      </c>
      <c r="S35" s="63" t="s">
        <v>68</v>
      </c>
      <c r="T35" s="94">
        <v>42765</v>
      </c>
      <c r="U35" s="95" t="s">
        <v>51</v>
      </c>
      <c r="V35" s="63"/>
      <c r="W35" s="63"/>
      <c r="X35" s="66"/>
    </row>
    <row r="36" spans="1:24" ht="16.899999999999999" customHeight="1" thickBot="1" x14ac:dyDescent="0.25">
      <c r="A36" s="145">
        <v>42766</v>
      </c>
      <c r="B36" s="162" t="s">
        <v>52</v>
      </c>
      <c r="C36" s="71"/>
      <c r="D36" s="72"/>
      <c r="E36" s="72"/>
      <c r="F36" s="73"/>
      <c r="G36" s="72" t="str">
        <f t="shared" si="0"/>
        <v xml:space="preserve"> </v>
      </c>
      <c r="H36" s="72"/>
      <c r="I36" s="72"/>
      <c r="J36" s="73"/>
      <c r="K36" s="72"/>
      <c r="L36" s="72"/>
      <c r="M36" s="72"/>
      <c r="N36" s="74"/>
      <c r="O36" s="72"/>
      <c r="P36" s="101"/>
      <c r="Q36" s="145">
        <v>42766</v>
      </c>
      <c r="R36" s="162" t="s">
        <v>52</v>
      </c>
      <c r="S36" s="105"/>
      <c r="T36" s="145">
        <v>42766</v>
      </c>
      <c r="U36" s="162" t="s">
        <v>52</v>
      </c>
      <c r="V36" s="72"/>
      <c r="W36" s="72"/>
      <c r="X36" s="75"/>
    </row>
    <row r="37" spans="1:24" ht="13.5" thickBot="1" x14ac:dyDescent="0.25">
      <c r="C37" s="77"/>
      <c r="D37" s="77"/>
      <c r="E37" s="77"/>
      <c r="F37" s="77"/>
      <c r="G37" s="77"/>
      <c r="H37" s="77"/>
      <c r="I37" s="77"/>
      <c r="J37" s="77"/>
      <c r="K37" s="78"/>
      <c r="L37" s="78"/>
      <c r="M37" s="78"/>
      <c r="N37" s="77"/>
      <c r="O37" s="78"/>
      <c r="P37" s="78"/>
      <c r="Q37" s="78"/>
      <c r="R37" s="78"/>
      <c r="S37" s="78"/>
      <c r="T37" s="78"/>
      <c r="U37" s="78"/>
    </row>
    <row r="38" spans="1:24" x14ac:dyDescent="0.2">
      <c r="A38" s="186" t="s">
        <v>56</v>
      </c>
      <c r="B38" s="186"/>
      <c r="C38" s="79"/>
      <c r="D38" s="80">
        <f>SUM(D6:D36)</f>
        <v>0</v>
      </c>
      <c r="E38" s="81">
        <f>MAX(E6:E36)</f>
        <v>0</v>
      </c>
      <c r="F38" s="79"/>
      <c r="G38" s="80">
        <f>SUM(G6:G36)</f>
        <v>0</v>
      </c>
      <c r="H38" s="80">
        <f>SUM(H6:H36)</f>
        <v>0</v>
      </c>
      <c r="I38" s="80">
        <f>SUM(I6:I36)</f>
        <v>0</v>
      </c>
      <c r="J38" s="79"/>
      <c r="K38" s="80">
        <f>SUM(K6:K36)</f>
        <v>0</v>
      </c>
      <c r="L38" s="80">
        <f>SUM(L6:L36)</f>
        <v>0</v>
      </c>
      <c r="M38" s="82">
        <f>SUM(M6:M36)</f>
        <v>0</v>
      </c>
      <c r="Q38" s="187"/>
      <c r="R38" s="187"/>
      <c r="V38" s="83">
        <f>SUM(V6:V36)</f>
        <v>0</v>
      </c>
      <c r="W38" s="80">
        <f>SUM(W6:W36)</f>
        <v>0</v>
      </c>
      <c r="X38" s="82">
        <f>SUM(X6:X36)</f>
        <v>0</v>
      </c>
    </row>
    <row r="39" spans="1:24" x14ac:dyDescent="0.2">
      <c r="A39" s="186" t="s">
        <v>57</v>
      </c>
      <c r="B39" s="186"/>
      <c r="C39" s="79"/>
      <c r="D39" s="84">
        <f>SUM('2016-2017'!D8)</f>
        <v>0</v>
      </c>
      <c r="E39" s="84"/>
      <c r="F39" s="73"/>
      <c r="G39" s="84">
        <f>SUM('2016-2017'!G8)</f>
        <v>0</v>
      </c>
      <c r="H39" s="84">
        <f>SUM('2016-2017'!H8)</f>
        <v>0</v>
      </c>
      <c r="I39" s="84">
        <f>SUM('2016-2017'!I8)</f>
        <v>0</v>
      </c>
      <c r="J39" s="73"/>
      <c r="K39" s="84">
        <f>SUM('2016-2017'!K8)</f>
        <v>0</v>
      </c>
      <c r="L39" s="84">
        <f>SUM('2016-2017'!L8)</f>
        <v>0</v>
      </c>
      <c r="M39" s="85">
        <f>SUM('2016-2017'!M8)</f>
        <v>0</v>
      </c>
      <c r="Q39" s="187"/>
      <c r="R39" s="187"/>
    </row>
  </sheetData>
  <sheetProtection selectLockedCells="1" selectUnlockedCells="1"/>
  <mergeCells count="4">
    <mergeCell ref="A38:B38"/>
    <mergeCell ref="Q38:R38"/>
    <mergeCell ref="A39:B39"/>
    <mergeCell ref="Q39:R39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2:X36"/>
  <sheetViews>
    <sheetView workbookViewId="0">
      <selection activeCell="A38" sqref="A38"/>
    </sheetView>
  </sheetViews>
  <sheetFormatPr defaultRowHeight="12.75" x14ac:dyDescent="0.2"/>
  <cols>
    <col min="1" max="1" width="9.42578125" style="33" customWidth="1"/>
    <col min="2" max="2" width="6.28515625" style="33" customWidth="1"/>
    <col min="3" max="3" width="1.7109375" style="33" customWidth="1"/>
    <col min="4" max="4" width="7.140625" style="33" customWidth="1"/>
    <col min="5" max="5" width="6.28515625" style="33" customWidth="1"/>
    <col min="6" max="6" width="1.7109375" style="33" customWidth="1"/>
    <col min="7" max="9" width="5.7109375" style="33" customWidth="1"/>
    <col min="10" max="10" width="1.7109375" style="33" customWidth="1"/>
    <col min="11" max="13" width="6.28515625" style="33" customWidth="1"/>
    <col min="14" max="14" width="1.7109375" style="33" customWidth="1"/>
    <col min="15" max="16" width="6.7109375" style="33" customWidth="1"/>
    <col min="17" max="17" width="8.85546875" style="33" customWidth="1"/>
    <col min="18" max="18" width="6.28515625" style="33" customWidth="1"/>
    <col min="19" max="19" width="70.7109375" style="33" customWidth="1"/>
    <col min="20" max="20" width="9.7109375" style="33" customWidth="1"/>
    <col min="21" max="23" width="6.28515625" style="33" customWidth="1"/>
    <col min="24" max="24" width="7" style="33" customWidth="1"/>
    <col min="25" max="16384" width="9.140625" style="33"/>
  </cols>
  <sheetData>
    <row r="2" spans="1:24" ht="18.75" x14ac:dyDescent="0.2">
      <c r="A2" s="34" t="s">
        <v>69</v>
      </c>
      <c r="D2" s="35">
        <v>2017</v>
      </c>
      <c r="E2"/>
      <c r="Q2" s="34" t="s">
        <v>69</v>
      </c>
      <c r="S2" s="34">
        <v>2017</v>
      </c>
      <c r="T2" s="34" t="s">
        <v>69</v>
      </c>
      <c r="X2" s="35">
        <v>2017</v>
      </c>
    </row>
    <row r="4" spans="1:24" s="55" customFormat="1" ht="42" x14ac:dyDescent="0.2">
      <c r="A4" s="38" t="s">
        <v>9</v>
      </c>
      <c r="B4" s="39" t="s">
        <v>31</v>
      </c>
      <c r="C4" s="40"/>
      <c r="D4" s="41" t="s">
        <v>32</v>
      </c>
      <c r="E4" s="41" t="s">
        <v>33</v>
      </c>
      <c r="F4" s="42"/>
      <c r="G4" s="41" t="s">
        <v>34</v>
      </c>
      <c r="H4" s="41" t="s">
        <v>35</v>
      </c>
      <c r="I4" s="41" t="s">
        <v>36</v>
      </c>
      <c r="J4" s="42"/>
      <c r="K4" s="41" t="s">
        <v>116</v>
      </c>
      <c r="L4" s="41" t="s">
        <v>118</v>
      </c>
      <c r="M4" s="41" t="s">
        <v>117</v>
      </c>
      <c r="N4" s="43"/>
      <c r="O4" s="41" t="s">
        <v>37</v>
      </c>
      <c r="P4" s="44" t="s">
        <v>38</v>
      </c>
      <c r="Q4" s="38" t="s">
        <v>9</v>
      </c>
      <c r="R4" s="39" t="s">
        <v>31</v>
      </c>
      <c r="S4" s="45" t="s">
        <v>39</v>
      </c>
      <c r="T4" s="38" t="s">
        <v>9</v>
      </c>
      <c r="U4" s="39" t="s">
        <v>31</v>
      </c>
      <c r="V4" s="41" t="s">
        <v>40</v>
      </c>
      <c r="W4" s="41" t="s">
        <v>41</v>
      </c>
      <c r="X4" s="46" t="s">
        <v>46</v>
      </c>
    </row>
    <row r="5" spans="1:24" s="55" customFormat="1" ht="13.5" thickBot="1" x14ac:dyDescent="0.25">
      <c r="A5" s="87"/>
      <c r="B5" s="88"/>
      <c r="C5" s="89"/>
      <c r="D5" s="89"/>
      <c r="E5" s="89"/>
      <c r="F5" s="89"/>
      <c r="G5" s="90"/>
      <c r="H5" s="90"/>
      <c r="I5" s="90"/>
      <c r="J5" s="90"/>
      <c r="K5" s="53"/>
      <c r="L5" s="53"/>
      <c r="M5" s="54"/>
      <c r="N5" s="91"/>
      <c r="Q5" s="87"/>
      <c r="R5" s="88"/>
      <c r="T5" s="87"/>
      <c r="U5" s="88"/>
      <c r="V5" s="53"/>
      <c r="W5" s="53"/>
      <c r="X5" s="54"/>
    </row>
    <row r="6" spans="1:24" s="55" customFormat="1" ht="16.899999999999999" customHeight="1" x14ac:dyDescent="0.2">
      <c r="A6" s="94">
        <v>42767</v>
      </c>
      <c r="B6" s="95" t="s">
        <v>53</v>
      </c>
      <c r="C6" s="57"/>
      <c r="D6" s="58"/>
      <c r="E6" s="58"/>
      <c r="F6" s="59"/>
      <c r="G6" s="58" t="str">
        <f>IF((V6+W6+X6+Y6+Z6+AA6+AB6)&gt;0,1," ")</f>
        <v xml:space="preserve"> </v>
      </c>
      <c r="H6" s="58"/>
      <c r="I6" s="58"/>
      <c r="J6" s="59"/>
      <c r="K6" s="58"/>
      <c r="L6" s="58"/>
      <c r="M6" s="58"/>
      <c r="N6" s="60"/>
      <c r="O6" s="58"/>
      <c r="P6" s="61"/>
      <c r="Q6" s="94">
        <v>42767</v>
      </c>
      <c r="R6" s="95" t="s">
        <v>53</v>
      </c>
      <c r="S6" s="61"/>
      <c r="T6" s="94">
        <v>42767</v>
      </c>
      <c r="U6" s="95" t="s">
        <v>53</v>
      </c>
      <c r="V6" s="58"/>
      <c r="W6" s="58"/>
      <c r="X6" s="61"/>
    </row>
    <row r="7" spans="1:24" s="55" customFormat="1" ht="16.899999999999999" customHeight="1" x14ac:dyDescent="0.2">
      <c r="A7" s="94">
        <v>42768</v>
      </c>
      <c r="B7" s="95" t="s">
        <v>47</v>
      </c>
      <c r="C7" s="62"/>
      <c r="D7" s="63"/>
      <c r="E7" s="63"/>
      <c r="F7" s="64"/>
      <c r="G7" s="63" t="str">
        <f t="shared" ref="G7:G33" si="0">IF((V7+W7+X7+Y7+Z7+AA7+AB7)&gt;0,1," ")</f>
        <v xml:space="preserve"> </v>
      </c>
      <c r="H7" s="63"/>
      <c r="I7" s="63"/>
      <c r="J7" s="64"/>
      <c r="K7" s="63"/>
      <c r="L7" s="63"/>
      <c r="M7" s="63"/>
      <c r="N7" s="65"/>
      <c r="O7" s="63"/>
      <c r="P7" s="66"/>
      <c r="Q7" s="94">
        <v>42768</v>
      </c>
      <c r="R7" s="95" t="s">
        <v>47</v>
      </c>
      <c r="S7" s="66"/>
      <c r="T7" s="94">
        <v>42768</v>
      </c>
      <c r="U7" s="95" t="s">
        <v>47</v>
      </c>
      <c r="V7" s="63"/>
      <c r="W7" s="63"/>
      <c r="X7" s="66"/>
    </row>
    <row r="8" spans="1:24" ht="16.899999999999999" customHeight="1" x14ac:dyDescent="0.2">
      <c r="A8" s="161">
        <v>42769</v>
      </c>
      <c r="B8" s="164" t="s">
        <v>48</v>
      </c>
      <c r="C8" s="62"/>
      <c r="D8" s="63"/>
      <c r="E8" s="63"/>
      <c r="F8" s="64"/>
      <c r="G8" s="63" t="str">
        <f t="shared" si="0"/>
        <v xml:space="preserve"> </v>
      </c>
      <c r="H8" s="63"/>
      <c r="I8" s="63"/>
      <c r="J8" s="64"/>
      <c r="K8" s="63"/>
      <c r="L8" s="63"/>
      <c r="M8" s="63"/>
      <c r="N8" s="65"/>
      <c r="O8" s="63"/>
      <c r="P8" s="66"/>
      <c r="Q8" s="161">
        <v>42769</v>
      </c>
      <c r="R8" s="164" t="s">
        <v>48</v>
      </c>
      <c r="S8" s="63" t="s">
        <v>68</v>
      </c>
      <c r="T8" s="161">
        <v>42769</v>
      </c>
      <c r="U8" s="164" t="s">
        <v>48</v>
      </c>
      <c r="V8" s="63"/>
      <c r="W8" s="63"/>
      <c r="X8" s="66"/>
    </row>
    <row r="9" spans="1:24" ht="16.899999999999999" customHeight="1" x14ac:dyDescent="0.2">
      <c r="A9" s="100">
        <v>42770</v>
      </c>
      <c r="B9" s="97" t="s">
        <v>49</v>
      </c>
      <c r="C9" s="62"/>
      <c r="D9" s="63"/>
      <c r="E9" s="63"/>
      <c r="F9" s="64"/>
      <c r="G9" s="63" t="str">
        <f t="shared" si="0"/>
        <v xml:space="preserve"> </v>
      </c>
      <c r="H9" s="63"/>
      <c r="I9" s="63"/>
      <c r="J9" s="64"/>
      <c r="K9" s="63"/>
      <c r="L9" s="63"/>
      <c r="M9" s="63"/>
      <c r="N9" s="65"/>
      <c r="O9" s="63"/>
      <c r="P9" s="66"/>
      <c r="Q9" s="100">
        <v>42770</v>
      </c>
      <c r="R9" s="97" t="s">
        <v>49</v>
      </c>
      <c r="S9" s="66"/>
      <c r="T9" s="100">
        <v>42770</v>
      </c>
      <c r="U9" s="97" t="s">
        <v>49</v>
      </c>
      <c r="V9" s="63"/>
      <c r="W9" s="63"/>
      <c r="X9" s="66"/>
    </row>
    <row r="10" spans="1:24" ht="16.899999999999999" customHeight="1" x14ac:dyDescent="0.2">
      <c r="A10" s="106">
        <v>42771</v>
      </c>
      <c r="B10" s="93" t="s">
        <v>50</v>
      </c>
      <c r="C10" s="62"/>
      <c r="D10" s="63"/>
      <c r="E10" s="63"/>
      <c r="F10" s="64"/>
      <c r="G10" s="63" t="str">
        <f t="shared" si="0"/>
        <v xml:space="preserve"> </v>
      </c>
      <c r="H10" s="63"/>
      <c r="I10" s="63"/>
      <c r="J10" s="64"/>
      <c r="K10" s="63"/>
      <c r="L10" s="63"/>
      <c r="M10" s="63"/>
      <c r="N10" s="65"/>
      <c r="O10" s="63"/>
      <c r="P10" s="66"/>
      <c r="Q10" s="106">
        <v>42771</v>
      </c>
      <c r="R10" s="93" t="s">
        <v>50</v>
      </c>
      <c r="S10" s="66"/>
      <c r="T10" s="106">
        <v>42771</v>
      </c>
      <c r="U10" s="93" t="s">
        <v>50</v>
      </c>
      <c r="V10" s="63"/>
      <c r="W10" s="63"/>
      <c r="X10" s="66"/>
    </row>
    <row r="11" spans="1:24" ht="16.899999999999999" customHeight="1" x14ac:dyDescent="0.2">
      <c r="A11" s="94">
        <v>42772</v>
      </c>
      <c r="B11" s="95" t="s">
        <v>51</v>
      </c>
      <c r="C11" s="62"/>
      <c r="D11" s="63"/>
      <c r="E11" s="63"/>
      <c r="F11" s="64"/>
      <c r="G11" s="63" t="str">
        <f t="shared" si="0"/>
        <v xml:space="preserve"> </v>
      </c>
      <c r="H11" s="63"/>
      <c r="I11" s="69"/>
      <c r="J11" s="64"/>
      <c r="K11" s="63"/>
      <c r="L11" s="63"/>
      <c r="M11" s="63"/>
      <c r="N11" s="65"/>
      <c r="O11" s="63"/>
      <c r="P11" s="66"/>
      <c r="Q11" s="94">
        <v>42772</v>
      </c>
      <c r="R11" s="95" t="s">
        <v>51</v>
      </c>
      <c r="S11" s="66"/>
      <c r="T11" s="94">
        <v>42772</v>
      </c>
      <c r="U11" s="95" t="s">
        <v>51</v>
      </c>
      <c r="V11" s="63"/>
      <c r="W11" s="63"/>
      <c r="X11" s="66"/>
    </row>
    <row r="12" spans="1:24" ht="16.899999999999999" customHeight="1" x14ac:dyDescent="0.2">
      <c r="A12" s="94">
        <v>42773</v>
      </c>
      <c r="B12" s="95" t="s">
        <v>52</v>
      </c>
      <c r="C12" s="62"/>
      <c r="D12" s="63"/>
      <c r="E12" s="63"/>
      <c r="F12" s="64"/>
      <c r="G12" s="63" t="str">
        <f t="shared" si="0"/>
        <v xml:space="preserve"> </v>
      </c>
      <c r="H12" s="63"/>
      <c r="I12" s="69"/>
      <c r="J12" s="64"/>
      <c r="K12" s="63"/>
      <c r="L12" s="63"/>
      <c r="M12" s="63"/>
      <c r="N12" s="65"/>
      <c r="O12" s="63"/>
      <c r="P12" s="66"/>
      <c r="Q12" s="94">
        <v>42773</v>
      </c>
      <c r="R12" s="95" t="s">
        <v>52</v>
      </c>
      <c r="S12" s="66"/>
      <c r="T12" s="94">
        <v>42773</v>
      </c>
      <c r="U12" s="95" t="s">
        <v>52</v>
      </c>
      <c r="V12" s="63"/>
      <c r="W12" s="63"/>
      <c r="X12" s="66"/>
    </row>
    <row r="13" spans="1:24" ht="16.899999999999999" customHeight="1" x14ac:dyDescent="0.2">
      <c r="A13" s="94">
        <v>42774</v>
      </c>
      <c r="B13" s="95" t="s">
        <v>53</v>
      </c>
      <c r="C13" s="62"/>
      <c r="D13" s="63"/>
      <c r="E13" s="63"/>
      <c r="F13" s="64"/>
      <c r="G13" s="63" t="str">
        <f t="shared" si="0"/>
        <v xml:space="preserve"> </v>
      </c>
      <c r="H13" s="63"/>
      <c r="I13" s="69"/>
      <c r="J13" s="64"/>
      <c r="K13" s="63"/>
      <c r="L13" s="63"/>
      <c r="M13" s="63"/>
      <c r="N13" s="65"/>
      <c r="O13" s="63"/>
      <c r="P13" s="66"/>
      <c r="Q13" s="94">
        <v>42774</v>
      </c>
      <c r="R13" s="95" t="s">
        <v>53</v>
      </c>
      <c r="S13" s="66"/>
      <c r="T13" s="94">
        <v>42774</v>
      </c>
      <c r="U13" s="95" t="s">
        <v>53</v>
      </c>
      <c r="V13" s="63"/>
      <c r="W13" s="63"/>
      <c r="X13" s="66"/>
    </row>
    <row r="14" spans="1:24" ht="16.899999999999999" customHeight="1" x14ac:dyDescent="0.2">
      <c r="A14" s="94">
        <v>42775</v>
      </c>
      <c r="B14" s="95" t="s">
        <v>47</v>
      </c>
      <c r="C14" s="62"/>
      <c r="D14" s="63"/>
      <c r="E14" s="63"/>
      <c r="F14" s="64"/>
      <c r="G14" s="63" t="str">
        <f t="shared" si="0"/>
        <v xml:space="preserve"> </v>
      </c>
      <c r="H14" s="63"/>
      <c r="I14" s="69"/>
      <c r="J14" s="64"/>
      <c r="K14" s="63"/>
      <c r="L14" s="63"/>
      <c r="M14" s="63"/>
      <c r="N14" s="65"/>
      <c r="O14" s="63"/>
      <c r="P14" s="66"/>
      <c r="Q14" s="94">
        <v>42775</v>
      </c>
      <c r="R14" s="95" t="s">
        <v>47</v>
      </c>
      <c r="S14" s="66"/>
      <c r="T14" s="94">
        <v>42775</v>
      </c>
      <c r="U14" s="95" t="s">
        <v>47</v>
      </c>
      <c r="V14" s="63"/>
      <c r="W14" s="63"/>
      <c r="X14" s="66"/>
    </row>
    <row r="15" spans="1:24" ht="16.899999999999999" customHeight="1" x14ac:dyDescent="0.2">
      <c r="A15" s="94">
        <v>42776</v>
      </c>
      <c r="B15" s="95" t="s">
        <v>48</v>
      </c>
      <c r="C15" s="62"/>
      <c r="D15" s="63"/>
      <c r="E15" s="63"/>
      <c r="F15" s="64"/>
      <c r="G15" s="63" t="str">
        <f t="shared" si="0"/>
        <v xml:space="preserve"> </v>
      </c>
      <c r="H15" s="63"/>
      <c r="I15" s="63"/>
      <c r="J15" s="64"/>
      <c r="K15" s="63"/>
      <c r="L15" s="63"/>
      <c r="M15" s="63"/>
      <c r="N15" s="65"/>
      <c r="O15" s="63"/>
      <c r="P15" s="66"/>
      <c r="Q15" s="94">
        <v>42776</v>
      </c>
      <c r="R15" s="95" t="s">
        <v>48</v>
      </c>
      <c r="S15" s="66"/>
      <c r="T15" s="94">
        <v>42776</v>
      </c>
      <c r="U15" s="95" t="s">
        <v>48</v>
      </c>
      <c r="V15" s="63"/>
      <c r="W15" s="63"/>
      <c r="X15" s="66"/>
    </row>
    <row r="16" spans="1:24" ht="16.899999999999999" customHeight="1" x14ac:dyDescent="0.2">
      <c r="A16" s="100">
        <v>42777</v>
      </c>
      <c r="B16" s="97" t="s">
        <v>49</v>
      </c>
      <c r="C16" s="62"/>
      <c r="D16" s="63"/>
      <c r="E16" s="63"/>
      <c r="F16" s="64"/>
      <c r="G16" s="63" t="str">
        <f t="shared" si="0"/>
        <v xml:space="preserve"> </v>
      </c>
      <c r="H16" s="63"/>
      <c r="I16" s="63"/>
      <c r="J16" s="64"/>
      <c r="K16" s="63"/>
      <c r="L16" s="63"/>
      <c r="M16" s="63"/>
      <c r="N16" s="65"/>
      <c r="O16" s="63"/>
      <c r="P16" s="66"/>
      <c r="Q16" s="100">
        <v>42777</v>
      </c>
      <c r="R16" s="97" t="s">
        <v>49</v>
      </c>
      <c r="S16" s="66"/>
      <c r="T16" s="100">
        <v>42777</v>
      </c>
      <c r="U16" s="97" t="s">
        <v>49</v>
      </c>
      <c r="V16" s="63"/>
      <c r="W16" s="63"/>
      <c r="X16" s="66"/>
    </row>
    <row r="17" spans="1:24" ht="16.899999999999999" customHeight="1" x14ac:dyDescent="0.2">
      <c r="A17" s="106">
        <v>42778</v>
      </c>
      <c r="B17" s="93" t="s">
        <v>50</v>
      </c>
      <c r="C17" s="62"/>
      <c r="D17" s="63"/>
      <c r="E17" s="63"/>
      <c r="F17" s="64"/>
      <c r="G17" s="63" t="str">
        <f t="shared" si="0"/>
        <v xml:space="preserve"> </v>
      </c>
      <c r="H17" s="63"/>
      <c r="I17" s="63"/>
      <c r="J17" s="64"/>
      <c r="K17" s="63"/>
      <c r="L17" s="63"/>
      <c r="M17" s="63"/>
      <c r="N17" s="65"/>
      <c r="O17" s="63"/>
      <c r="P17" s="66"/>
      <c r="Q17" s="106">
        <v>42778</v>
      </c>
      <c r="R17" s="93" t="s">
        <v>50</v>
      </c>
      <c r="S17" s="66"/>
      <c r="T17" s="106">
        <v>42778</v>
      </c>
      <c r="U17" s="93" t="s">
        <v>50</v>
      </c>
      <c r="V17" s="63"/>
      <c r="W17" s="63"/>
      <c r="X17" s="66"/>
    </row>
    <row r="18" spans="1:24" ht="16.899999999999999" customHeight="1" x14ac:dyDescent="0.2">
      <c r="A18" s="94">
        <v>42779</v>
      </c>
      <c r="B18" s="95" t="s">
        <v>51</v>
      </c>
      <c r="C18" s="62"/>
      <c r="D18" s="63"/>
      <c r="E18" s="63"/>
      <c r="F18" s="64"/>
      <c r="G18" s="63" t="str">
        <f t="shared" si="0"/>
        <v xml:space="preserve"> </v>
      </c>
      <c r="H18" s="63"/>
      <c r="I18" s="63"/>
      <c r="J18" s="64"/>
      <c r="K18" s="63"/>
      <c r="L18" s="63"/>
      <c r="M18" s="63"/>
      <c r="N18" s="65"/>
      <c r="O18" s="63"/>
      <c r="P18" s="66"/>
      <c r="Q18" s="94">
        <v>42779</v>
      </c>
      <c r="R18" s="95" t="s">
        <v>51</v>
      </c>
      <c r="S18" s="107"/>
      <c r="T18" s="94">
        <v>42779</v>
      </c>
      <c r="U18" s="95" t="s">
        <v>51</v>
      </c>
      <c r="V18" s="63"/>
      <c r="W18" s="63"/>
      <c r="X18" s="66"/>
    </row>
    <row r="19" spans="1:24" ht="16.899999999999999" customHeight="1" x14ac:dyDescent="0.2">
      <c r="A19" s="94">
        <v>42780</v>
      </c>
      <c r="B19" s="95" t="s">
        <v>52</v>
      </c>
      <c r="C19" s="62"/>
      <c r="D19" s="63"/>
      <c r="E19" s="63"/>
      <c r="F19" s="64"/>
      <c r="G19" s="63" t="str">
        <f t="shared" si="0"/>
        <v xml:space="preserve"> </v>
      </c>
      <c r="H19" s="63"/>
      <c r="I19" s="63"/>
      <c r="J19" s="64"/>
      <c r="K19" s="63"/>
      <c r="L19" s="63"/>
      <c r="M19" s="63"/>
      <c r="N19" s="65"/>
      <c r="O19" s="63"/>
      <c r="P19" s="66"/>
      <c r="Q19" s="94">
        <v>42780</v>
      </c>
      <c r="R19" s="95" t="s">
        <v>52</v>
      </c>
      <c r="S19" s="107"/>
      <c r="T19" s="94">
        <v>42780</v>
      </c>
      <c r="U19" s="95" t="s">
        <v>52</v>
      </c>
      <c r="V19" s="63"/>
      <c r="W19" s="63"/>
      <c r="X19" s="66"/>
    </row>
    <row r="20" spans="1:24" ht="16.899999999999999" customHeight="1" x14ac:dyDescent="0.2">
      <c r="A20" s="94">
        <v>42781</v>
      </c>
      <c r="B20" s="95" t="s">
        <v>53</v>
      </c>
      <c r="C20" s="62"/>
      <c r="D20" s="63"/>
      <c r="E20" s="63"/>
      <c r="F20" s="64"/>
      <c r="G20" s="63" t="str">
        <f t="shared" si="0"/>
        <v xml:space="preserve"> </v>
      </c>
      <c r="H20" s="63"/>
      <c r="I20" s="63"/>
      <c r="J20" s="64"/>
      <c r="K20" s="63"/>
      <c r="L20" s="63"/>
      <c r="M20" s="63"/>
      <c r="N20" s="65"/>
      <c r="O20" s="63"/>
      <c r="P20" s="66"/>
      <c r="Q20" s="94">
        <v>42781</v>
      </c>
      <c r="R20" s="95" t="s">
        <v>53</v>
      </c>
      <c r="S20" s="66"/>
      <c r="T20" s="94">
        <v>42781</v>
      </c>
      <c r="U20" s="95" t="s">
        <v>53</v>
      </c>
      <c r="V20" s="63"/>
      <c r="W20" s="63"/>
      <c r="X20" s="66"/>
    </row>
    <row r="21" spans="1:24" ht="16.899999999999999" customHeight="1" x14ac:dyDescent="0.2">
      <c r="A21" s="94">
        <v>42782</v>
      </c>
      <c r="B21" s="95" t="s">
        <v>47</v>
      </c>
      <c r="C21" s="62"/>
      <c r="D21" s="63"/>
      <c r="E21" s="63"/>
      <c r="F21" s="64"/>
      <c r="G21" s="63" t="str">
        <f t="shared" si="0"/>
        <v xml:space="preserve"> </v>
      </c>
      <c r="H21" s="63"/>
      <c r="I21" s="63"/>
      <c r="J21" s="64"/>
      <c r="K21" s="63"/>
      <c r="L21" s="63"/>
      <c r="M21" s="63"/>
      <c r="N21" s="65"/>
      <c r="O21" s="63"/>
      <c r="P21" s="66"/>
      <c r="Q21" s="94">
        <v>42782</v>
      </c>
      <c r="R21" s="95" t="s">
        <v>47</v>
      </c>
      <c r="S21" s="66"/>
      <c r="T21" s="94">
        <v>42782</v>
      </c>
      <c r="U21" s="95" t="s">
        <v>47</v>
      </c>
      <c r="V21" s="63"/>
      <c r="W21" s="63"/>
      <c r="X21" s="66"/>
    </row>
    <row r="22" spans="1:24" ht="16.899999999999999" customHeight="1" x14ac:dyDescent="0.2">
      <c r="A22" s="94">
        <v>42783</v>
      </c>
      <c r="B22" s="95" t="s">
        <v>48</v>
      </c>
      <c r="C22" s="62"/>
      <c r="D22" s="63"/>
      <c r="E22" s="63"/>
      <c r="F22" s="64"/>
      <c r="G22" s="63" t="str">
        <f t="shared" si="0"/>
        <v xml:space="preserve"> </v>
      </c>
      <c r="H22" s="63"/>
      <c r="I22" s="63"/>
      <c r="J22" s="64"/>
      <c r="K22" s="63"/>
      <c r="L22" s="63"/>
      <c r="M22" s="63"/>
      <c r="N22" s="65"/>
      <c r="O22" s="63"/>
      <c r="P22" s="66"/>
      <c r="Q22" s="94">
        <v>42783</v>
      </c>
      <c r="R22" s="95" t="s">
        <v>48</v>
      </c>
      <c r="S22" s="66"/>
      <c r="T22" s="94">
        <v>42783</v>
      </c>
      <c r="U22" s="95" t="s">
        <v>48</v>
      </c>
      <c r="V22" s="63"/>
      <c r="W22" s="63"/>
      <c r="X22" s="66"/>
    </row>
    <row r="23" spans="1:24" ht="16.899999999999999" customHeight="1" x14ac:dyDescent="0.2">
      <c r="A23" s="100">
        <v>42784</v>
      </c>
      <c r="B23" s="97" t="s">
        <v>49</v>
      </c>
      <c r="C23" s="62"/>
      <c r="D23" s="63"/>
      <c r="E23" s="63"/>
      <c r="F23" s="64"/>
      <c r="G23" s="63" t="str">
        <f t="shared" si="0"/>
        <v xml:space="preserve"> </v>
      </c>
      <c r="H23" s="63"/>
      <c r="I23" s="63"/>
      <c r="J23" s="64"/>
      <c r="K23" s="63"/>
      <c r="L23" s="63"/>
      <c r="M23" s="63"/>
      <c r="N23" s="65"/>
      <c r="O23" s="63"/>
      <c r="P23" s="66"/>
      <c r="Q23" s="100">
        <v>42784</v>
      </c>
      <c r="R23" s="97" t="s">
        <v>49</v>
      </c>
      <c r="S23" s="66"/>
      <c r="T23" s="100">
        <v>42784</v>
      </c>
      <c r="U23" s="97" t="s">
        <v>49</v>
      </c>
      <c r="V23" s="63"/>
      <c r="W23" s="63"/>
      <c r="X23" s="66"/>
    </row>
    <row r="24" spans="1:24" ht="16.899999999999999" customHeight="1" x14ac:dyDescent="0.2">
      <c r="A24" s="106">
        <v>42785</v>
      </c>
      <c r="B24" s="93" t="s">
        <v>50</v>
      </c>
      <c r="C24" s="62"/>
      <c r="D24" s="63"/>
      <c r="E24" s="63"/>
      <c r="F24" s="64"/>
      <c r="G24" s="63" t="str">
        <f t="shared" si="0"/>
        <v xml:space="preserve"> </v>
      </c>
      <c r="H24" s="63"/>
      <c r="I24" s="63"/>
      <c r="J24" s="64"/>
      <c r="K24" s="63"/>
      <c r="L24" s="63"/>
      <c r="M24" s="63"/>
      <c r="N24" s="65"/>
      <c r="O24" s="63"/>
      <c r="P24" s="66"/>
      <c r="Q24" s="106">
        <v>42785</v>
      </c>
      <c r="R24" s="93" t="s">
        <v>50</v>
      </c>
      <c r="S24" s="66"/>
      <c r="T24" s="106">
        <v>42785</v>
      </c>
      <c r="U24" s="93" t="s">
        <v>50</v>
      </c>
      <c r="V24" s="63"/>
      <c r="W24" s="63"/>
      <c r="X24" s="66"/>
    </row>
    <row r="25" spans="1:24" ht="16.899999999999999" customHeight="1" x14ac:dyDescent="0.2">
      <c r="A25" s="94">
        <v>42786</v>
      </c>
      <c r="B25" s="95" t="s">
        <v>51</v>
      </c>
      <c r="C25" s="62"/>
      <c r="D25" s="63"/>
      <c r="E25" s="63"/>
      <c r="F25" s="64"/>
      <c r="G25" s="63" t="str">
        <f t="shared" si="0"/>
        <v xml:space="preserve"> </v>
      </c>
      <c r="H25" s="63"/>
      <c r="I25" s="63"/>
      <c r="J25" s="64"/>
      <c r="K25" s="63"/>
      <c r="L25" s="63"/>
      <c r="M25" s="63"/>
      <c r="N25" s="65"/>
      <c r="O25" s="63"/>
      <c r="P25" s="66"/>
      <c r="Q25" s="94">
        <v>42786</v>
      </c>
      <c r="R25" s="95" t="s">
        <v>51</v>
      </c>
      <c r="S25" s="66"/>
      <c r="T25" s="94">
        <v>42786</v>
      </c>
      <c r="U25" s="95" t="s">
        <v>51</v>
      </c>
      <c r="V25" s="63"/>
      <c r="W25" s="63"/>
      <c r="X25" s="66"/>
    </row>
    <row r="26" spans="1:24" ht="16.899999999999999" customHeight="1" x14ac:dyDescent="0.2">
      <c r="A26" s="94">
        <v>42787</v>
      </c>
      <c r="B26" s="95" t="s">
        <v>52</v>
      </c>
      <c r="C26" s="62"/>
      <c r="D26" s="63"/>
      <c r="E26" s="63"/>
      <c r="F26" s="64"/>
      <c r="G26" s="63" t="str">
        <f t="shared" si="0"/>
        <v xml:space="preserve"> </v>
      </c>
      <c r="H26" s="63"/>
      <c r="I26" s="63"/>
      <c r="J26" s="64"/>
      <c r="K26" s="63"/>
      <c r="L26" s="63"/>
      <c r="M26" s="63"/>
      <c r="N26" s="65"/>
      <c r="O26" s="63"/>
      <c r="P26" s="66"/>
      <c r="Q26" s="94">
        <v>42787</v>
      </c>
      <c r="R26" s="95" t="s">
        <v>52</v>
      </c>
      <c r="S26" s="107"/>
      <c r="T26" s="94">
        <v>42787</v>
      </c>
      <c r="U26" s="95" t="s">
        <v>52</v>
      </c>
      <c r="V26" s="63"/>
      <c r="W26" s="63"/>
      <c r="X26" s="66"/>
    </row>
    <row r="27" spans="1:24" ht="16.899999999999999" customHeight="1" x14ac:dyDescent="0.2">
      <c r="A27" s="94">
        <v>42788</v>
      </c>
      <c r="B27" s="95" t="s">
        <v>53</v>
      </c>
      <c r="C27" s="62"/>
      <c r="D27" s="63"/>
      <c r="E27" s="63"/>
      <c r="F27" s="64"/>
      <c r="G27" s="63" t="str">
        <f t="shared" si="0"/>
        <v xml:space="preserve"> </v>
      </c>
      <c r="H27" s="63"/>
      <c r="I27" s="63"/>
      <c r="J27" s="64"/>
      <c r="K27" s="63"/>
      <c r="L27" s="63"/>
      <c r="M27" s="63"/>
      <c r="N27" s="65"/>
      <c r="O27" s="63"/>
      <c r="P27" s="66"/>
      <c r="Q27" s="94">
        <v>42788</v>
      </c>
      <c r="R27" s="95" t="s">
        <v>53</v>
      </c>
      <c r="S27" s="107"/>
      <c r="T27" s="94">
        <v>42788</v>
      </c>
      <c r="U27" s="95" t="s">
        <v>53</v>
      </c>
      <c r="V27" s="63"/>
      <c r="W27" s="63"/>
      <c r="X27" s="66"/>
    </row>
    <row r="28" spans="1:24" ht="16.899999999999999" customHeight="1" x14ac:dyDescent="0.2">
      <c r="A28" s="94">
        <v>42789</v>
      </c>
      <c r="B28" s="95" t="s">
        <v>47</v>
      </c>
      <c r="C28" s="62"/>
      <c r="D28" s="63"/>
      <c r="E28" s="63"/>
      <c r="F28" s="64"/>
      <c r="G28" s="63" t="str">
        <f t="shared" si="0"/>
        <v xml:space="preserve"> </v>
      </c>
      <c r="H28" s="63"/>
      <c r="I28" s="63"/>
      <c r="J28" s="64"/>
      <c r="K28" s="63"/>
      <c r="L28" s="63"/>
      <c r="M28" s="63"/>
      <c r="N28" s="65"/>
      <c r="O28" s="63"/>
      <c r="P28" s="66"/>
      <c r="Q28" s="94">
        <v>42789</v>
      </c>
      <c r="R28" s="95" t="s">
        <v>47</v>
      </c>
      <c r="S28" s="66"/>
      <c r="T28" s="94">
        <v>42789</v>
      </c>
      <c r="U28" s="95" t="s">
        <v>47</v>
      </c>
      <c r="V28" s="63"/>
      <c r="W28" s="63"/>
      <c r="X28" s="66"/>
    </row>
    <row r="29" spans="1:24" ht="16.899999999999999" customHeight="1" x14ac:dyDescent="0.2">
      <c r="A29" s="94">
        <v>42790</v>
      </c>
      <c r="B29" s="95" t="s">
        <v>48</v>
      </c>
      <c r="C29" s="62"/>
      <c r="D29" s="63"/>
      <c r="E29" s="63"/>
      <c r="F29" s="64"/>
      <c r="G29" s="63" t="str">
        <f t="shared" si="0"/>
        <v xml:space="preserve"> </v>
      </c>
      <c r="H29" s="63"/>
      <c r="I29" s="63"/>
      <c r="J29" s="64"/>
      <c r="K29" s="63"/>
      <c r="L29" s="63"/>
      <c r="M29" s="63"/>
      <c r="N29" s="65"/>
      <c r="O29" s="63"/>
      <c r="P29" s="66"/>
      <c r="Q29" s="94">
        <v>42790</v>
      </c>
      <c r="R29" s="95" t="s">
        <v>48</v>
      </c>
      <c r="S29" s="66"/>
      <c r="T29" s="94">
        <v>42790</v>
      </c>
      <c r="U29" s="95" t="s">
        <v>48</v>
      </c>
      <c r="V29" s="63"/>
      <c r="W29" s="63"/>
      <c r="X29" s="66"/>
    </row>
    <row r="30" spans="1:24" ht="16.899999999999999" customHeight="1" x14ac:dyDescent="0.2">
      <c r="A30" s="100">
        <v>42791</v>
      </c>
      <c r="B30" s="97" t="s">
        <v>49</v>
      </c>
      <c r="C30" s="62"/>
      <c r="D30" s="63"/>
      <c r="E30" s="63"/>
      <c r="F30" s="64"/>
      <c r="G30" s="63" t="str">
        <f t="shared" si="0"/>
        <v xml:space="preserve"> </v>
      </c>
      <c r="H30" s="63"/>
      <c r="I30" s="63"/>
      <c r="J30" s="64"/>
      <c r="K30" s="63"/>
      <c r="L30" s="63"/>
      <c r="M30" s="63"/>
      <c r="N30" s="65"/>
      <c r="O30" s="63"/>
      <c r="P30" s="66"/>
      <c r="Q30" s="100">
        <v>42791</v>
      </c>
      <c r="R30" s="97" t="s">
        <v>49</v>
      </c>
      <c r="S30" s="66"/>
      <c r="T30" s="100">
        <v>42791</v>
      </c>
      <c r="U30" s="97" t="s">
        <v>49</v>
      </c>
      <c r="V30" s="63"/>
      <c r="W30" s="63"/>
      <c r="X30" s="66"/>
    </row>
    <row r="31" spans="1:24" ht="16.899999999999999" customHeight="1" x14ac:dyDescent="0.2">
      <c r="A31" s="106">
        <v>42792</v>
      </c>
      <c r="B31" s="93" t="s">
        <v>50</v>
      </c>
      <c r="C31" s="62"/>
      <c r="D31" s="63"/>
      <c r="E31" s="63"/>
      <c r="F31" s="64"/>
      <c r="G31" s="63" t="str">
        <f t="shared" si="0"/>
        <v xml:space="preserve"> </v>
      </c>
      <c r="H31" s="63"/>
      <c r="I31" s="63"/>
      <c r="J31" s="64"/>
      <c r="K31" s="63"/>
      <c r="L31" s="63"/>
      <c r="M31" s="63"/>
      <c r="N31" s="65"/>
      <c r="O31" s="63"/>
      <c r="P31" s="66"/>
      <c r="Q31" s="106">
        <v>42792</v>
      </c>
      <c r="R31" s="93" t="s">
        <v>50</v>
      </c>
      <c r="S31" s="66"/>
      <c r="T31" s="106">
        <v>42792</v>
      </c>
      <c r="U31" s="93" t="s">
        <v>50</v>
      </c>
      <c r="V31" s="63"/>
      <c r="W31" s="63"/>
      <c r="X31" s="66"/>
    </row>
    <row r="32" spans="1:24" ht="16.899999999999999" customHeight="1" x14ac:dyDescent="0.2">
      <c r="A32" s="94">
        <v>42793</v>
      </c>
      <c r="B32" s="95" t="s">
        <v>51</v>
      </c>
      <c r="C32" s="62"/>
      <c r="D32" s="63"/>
      <c r="E32" s="63"/>
      <c r="F32" s="64"/>
      <c r="G32" s="63" t="str">
        <f t="shared" si="0"/>
        <v xml:space="preserve"> </v>
      </c>
      <c r="H32" s="63"/>
      <c r="I32" s="63"/>
      <c r="J32" s="64"/>
      <c r="K32" s="63"/>
      <c r="L32" s="63"/>
      <c r="M32" s="63"/>
      <c r="N32" s="65"/>
      <c r="O32" s="63"/>
      <c r="P32" s="66"/>
      <c r="Q32" s="94">
        <v>42793</v>
      </c>
      <c r="R32" s="95" t="s">
        <v>51</v>
      </c>
      <c r="S32" s="66"/>
      <c r="T32" s="94">
        <v>42793</v>
      </c>
      <c r="U32" s="95" t="s">
        <v>51</v>
      </c>
      <c r="V32" s="63"/>
      <c r="W32" s="63"/>
      <c r="X32" s="66"/>
    </row>
    <row r="33" spans="1:24" ht="16.899999999999999" customHeight="1" thickBot="1" x14ac:dyDescent="0.25">
      <c r="A33" s="145">
        <v>42794</v>
      </c>
      <c r="B33" s="162" t="s">
        <v>52</v>
      </c>
      <c r="C33" s="71"/>
      <c r="D33" s="72"/>
      <c r="E33" s="72"/>
      <c r="F33" s="73"/>
      <c r="G33" s="72" t="str">
        <f t="shared" si="0"/>
        <v xml:space="preserve"> </v>
      </c>
      <c r="H33" s="72"/>
      <c r="I33" s="72"/>
      <c r="J33" s="73"/>
      <c r="K33" s="72"/>
      <c r="L33" s="72"/>
      <c r="M33" s="72"/>
      <c r="N33" s="74"/>
      <c r="O33" s="72"/>
      <c r="P33" s="75"/>
      <c r="Q33" s="145">
        <v>42794</v>
      </c>
      <c r="R33" s="162" t="s">
        <v>52</v>
      </c>
      <c r="S33" s="75"/>
      <c r="T33" s="145">
        <v>42794</v>
      </c>
      <c r="U33" s="162" t="s">
        <v>52</v>
      </c>
      <c r="V33" s="72"/>
      <c r="W33" s="72"/>
      <c r="X33" s="75"/>
    </row>
    <row r="34" spans="1:24" ht="13.5" thickBot="1" x14ac:dyDescent="0.25">
      <c r="C34" s="77"/>
      <c r="D34" s="77"/>
      <c r="E34" s="77"/>
      <c r="F34" s="77"/>
      <c r="G34" s="77"/>
      <c r="H34" s="77"/>
      <c r="I34" s="77"/>
      <c r="J34" s="77"/>
      <c r="K34" s="78"/>
      <c r="L34" s="78"/>
      <c r="M34" s="78"/>
      <c r="N34" s="77"/>
      <c r="O34" s="78"/>
      <c r="P34" s="78"/>
      <c r="Q34" s="78"/>
      <c r="R34" s="78"/>
      <c r="S34" s="78"/>
      <c r="T34" s="78"/>
      <c r="U34" s="78"/>
    </row>
    <row r="35" spans="1:24" x14ac:dyDescent="0.2">
      <c r="A35" s="186" t="s">
        <v>56</v>
      </c>
      <c r="B35" s="186"/>
      <c r="C35" s="79"/>
      <c r="D35" s="80">
        <f>SUM(D6:D33)</f>
        <v>0</v>
      </c>
      <c r="E35" s="81">
        <f>MAX(E3:E33)</f>
        <v>0</v>
      </c>
      <c r="F35" s="79"/>
      <c r="G35" s="80">
        <f>SUM(G6:G33)</f>
        <v>0</v>
      </c>
      <c r="H35" s="80">
        <f>SUM(H6:H33)</f>
        <v>0</v>
      </c>
      <c r="I35" s="80">
        <f>SUM(I6:I33)</f>
        <v>0</v>
      </c>
      <c r="J35" s="79"/>
      <c r="K35" s="80">
        <f>SUM(K6:K33)</f>
        <v>0</v>
      </c>
      <c r="L35" s="80">
        <f>SUM(L6:L33)</f>
        <v>0</v>
      </c>
      <c r="M35" s="82">
        <f>SUM(M6:M33)</f>
        <v>0</v>
      </c>
      <c r="V35" s="83">
        <f>SUM(V6:V33)</f>
        <v>0</v>
      </c>
      <c r="W35" s="80">
        <f>SUM(W6:W33)</f>
        <v>0</v>
      </c>
      <c r="X35" s="82">
        <f>SUM(X6:X33)</f>
        <v>0</v>
      </c>
    </row>
    <row r="36" spans="1:24" x14ac:dyDescent="0.2">
      <c r="A36" s="186" t="s">
        <v>57</v>
      </c>
      <c r="B36" s="186"/>
      <c r="C36" s="79"/>
      <c r="D36" s="84">
        <f>SUM('2016-2017'!D9)</f>
        <v>0</v>
      </c>
      <c r="E36" s="84"/>
      <c r="F36" s="73"/>
      <c r="G36" s="84">
        <f>SUM('2016-2017'!G9)</f>
        <v>0</v>
      </c>
      <c r="H36" s="84">
        <f>SUM('2016-2017'!H9)</f>
        <v>0</v>
      </c>
      <c r="I36" s="84">
        <f>SUM('2016-2017'!I9)</f>
        <v>0</v>
      </c>
      <c r="J36" s="73"/>
      <c r="K36" s="84">
        <f>SUM('2016-2017'!K9)</f>
        <v>0</v>
      </c>
      <c r="L36" s="84">
        <f>SUM('2016-2017'!L9)</f>
        <v>0</v>
      </c>
      <c r="M36" s="85">
        <f>SUM('2016-2017'!M9)</f>
        <v>0</v>
      </c>
    </row>
  </sheetData>
  <sheetProtection selectLockedCells="1" selectUnlockedCells="1"/>
  <mergeCells count="2">
    <mergeCell ref="A35:B35"/>
    <mergeCell ref="A36:B36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2:AB39"/>
  <sheetViews>
    <sheetView workbookViewId="0">
      <selection activeCell="D6" sqref="D6:D36"/>
    </sheetView>
  </sheetViews>
  <sheetFormatPr defaultRowHeight="12.75" x14ac:dyDescent="0.2"/>
  <cols>
    <col min="1" max="1" width="9.42578125" style="33" customWidth="1"/>
    <col min="2" max="2" width="6.28515625" style="33" customWidth="1"/>
    <col min="3" max="3" width="1.7109375" style="33" customWidth="1"/>
    <col min="4" max="4" width="7.140625" style="33" customWidth="1"/>
    <col min="5" max="5" width="6.28515625" style="33" customWidth="1"/>
    <col min="6" max="6" width="1.7109375" style="33" customWidth="1"/>
    <col min="7" max="9" width="5.7109375" style="33" customWidth="1"/>
    <col min="10" max="10" width="1.7109375" style="33" customWidth="1"/>
    <col min="11" max="13" width="6.28515625" style="33" customWidth="1"/>
    <col min="14" max="14" width="1.7109375" style="33" customWidth="1"/>
    <col min="15" max="16" width="6.7109375" style="33" customWidth="1"/>
    <col min="17" max="17" width="9.42578125" style="33" customWidth="1"/>
    <col min="18" max="18" width="6.28515625" style="33" customWidth="1"/>
    <col min="19" max="19" width="70.7109375" style="33" customWidth="1"/>
    <col min="20" max="20" width="9.140625" style="33"/>
    <col min="21" max="27" width="6.28515625" style="33" customWidth="1"/>
    <col min="28" max="28" width="7" style="33" customWidth="1"/>
    <col min="29" max="16384" width="9.140625" style="33"/>
  </cols>
  <sheetData>
    <row r="2" spans="1:28" ht="18.75" x14ac:dyDescent="0.2">
      <c r="A2" s="34" t="s">
        <v>70</v>
      </c>
      <c r="D2" s="35">
        <v>2017</v>
      </c>
      <c r="E2"/>
      <c r="Q2" s="34" t="s">
        <v>70</v>
      </c>
      <c r="S2" s="34">
        <v>2017</v>
      </c>
      <c r="T2" s="34" t="s">
        <v>70</v>
      </c>
      <c r="X2" s="86">
        <v>2017</v>
      </c>
    </row>
    <row r="3" spans="1:28" ht="12.75" customHeight="1" x14ac:dyDescent="0.2">
      <c r="A3" s="37"/>
      <c r="Q3" s="37"/>
      <c r="T3" s="37"/>
    </row>
    <row r="4" spans="1:28" s="102" customFormat="1" ht="42" x14ac:dyDescent="0.2">
      <c r="A4" s="38" t="s">
        <v>9</v>
      </c>
      <c r="B4" s="39" t="s">
        <v>31</v>
      </c>
      <c r="C4" s="40"/>
      <c r="D4" s="41" t="s">
        <v>32</v>
      </c>
      <c r="E4" s="41" t="s">
        <v>33</v>
      </c>
      <c r="F4" s="42"/>
      <c r="G4" s="41" t="s">
        <v>34</v>
      </c>
      <c r="H4" s="41" t="s">
        <v>35</v>
      </c>
      <c r="I4" s="41" t="s">
        <v>36</v>
      </c>
      <c r="J4" s="42"/>
      <c r="K4" s="41" t="s">
        <v>116</v>
      </c>
      <c r="L4" s="41" t="s">
        <v>118</v>
      </c>
      <c r="M4" s="41" t="s">
        <v>117</v>
      </c>
      <c r="N4" s="43"/>
      <c r="O4" s="41" t="s">
        <v>37</v>
      </c>
      <c r="P4" s="44" t="s">
        <v>38</v>
      </c>
      <c r="Q4" s="38" t="s">
        <v>9</v>
      </c>
      <c r="R4" s="39" t="s">
        <v>31</v>
      </c>
      <c r="S4" s="45" t="s">
        <v>39</v>
      </c>
      <c r="T4" s="38" t="s">
        <v>9</v>
      </c>
      <c r="U4" s="39" t="s">
        <v>31</v>
      </c>
      <c r="V4" s="41" t="s">
        <v>40</v>
      </c>
      <c r="W4" s="41" t="s">
        <v>41</v>
      </c>
      <c r="X4" s="41" t="s">
        <v>42</v>
      </c>
      <c r="Y4" s="41" t="s">
        <v>43</v>
      </c>
      <c r="Z4" s="41" t="s">
        <v>44</v>
      </c>
      <c r="AA4" s="41" t="s">
        <v>45</v>
      </c>
      <c r="AB4" s="46" t="s">
        <v>46</v>
      </c>
    </row>
    <row r="5" spans="1:28" s="102" customFormat="1" ht="13.5" thickBot="1" x14ac:dyDescent="0.25">
      <c r="A5" s="87"/>
      <c r="B5" s="88"/>
      <c r="C5" s="89"/>
      <c r="D5" s="89"/>
      <c r="E5" s="89"/>
      <c r="F5" s="89"/>
      <c r="G5" s="90"/>
      <c r="H5" s="90"/>
      <c r="I5" s="90"/>
      <c r="J5" s="90"/>
      <c r="K5" s="53"/>
      <c r="L5" s="53"/>
      <c r="M5" s="54"/>
      <c r="N5" s="91"/>
      <c r="O5" s="55"/>
      <c r="P5" s="55"/>
      <c r="Q5" s="87"/>
      <c r="R5" s="88"/>
      <c r="S5" s="55"/>
      <c r="T5" s="87"/>
      <c r="U5" s="88"/>
      <c r="V5" s="53"/>
      <c r="W5" s="53"/>
      <c r="X5" s="54"/>
      <c r="Y5" s="53"/>
      <c r="Z5" s="53"/>
      <c r="AA5" s="54"/>
      <c r="AB5" s="54"/>
    </row>
    <row r="6" spans="1:28" s="102" customFormat="1" ht="16.899999999999999" customHeight="1" x14ac:dyDescent="0.2">
      <c r="A6" s="94">
        <v>42795</v>
      </c>
      <c r="B6" s="95" t="s">
        <v>53</v>
      </c>
      <c r="C6" s="57"/>
      <c r="D6" s="58"/>
      <c r="E6" s="58"/>
      <c r="F6" s="59"/>
      <c r="G6" s="58" t="str">
        <f>IF((V6+W6+X6+Y6+Z6+AA6+AB6)&gt;0,1," ")</f>
        <v xml:space="preserve"> </v>
      </c>
      <c r="H6" s="58"/>
      <c r="I6" s="58"/>
      <c r="J6" s="59"/>
      <c r="K6" s="58"/>
      <c r="L6" s="58"/>
      <c r="M6" s="58"/>
      <c r="N6" s="60"/>
      <c r="O6" s="58"/>
      <c r="P6" s="61"/>
      <c r="Q6" s="94">
        <v>42795</v>
      </c>
      <c r="R6" s="95" t="s">
        <v>53</v>
      </c>
      <c r="S6" s="61"/>
      <c r="T6" s="94">
        <v>42795</v>
      </c>
      <c r="U6" s="95" t="s">
        <v>53</v>
      </c>
      <c r="V6" s="58"/>
      <c r="W6" s="58"/>
      <c r="X6" s="58"/>
      <c r="Y6" s="58"/>
      <c r="Z6" s="58"/>
      <c r="AA6" s="58"/>
      <c r="AB6" s="61"/>
    </row>
    <row r="7" spans="1:28" s="55" customFormat="1" ht="16.899999999999999" customHeight="1" x14ac:dyDescent="0.2">
      <c r="A7" s="94">
        <v>42796</v>
      </c>
      <c r="B7" s="95" t="s">
        <v>47</v>
      </c>
      <c r="C7" s="62"/>
      <c r="D7" s="63"/>
      <c r="E7" s="63"/>
      <c r="F7" s="64"/>
      <c r="G7" s="63" t="str">
        <f t="shared" ref="G7:G36" si="0">IF((V7+W7+X7+Y7+Z7+AA7+AB7)&gt;0,1," ")</f>
        <v xml:space="preserve"> </v>
      </c>
      <c r="H7" s="63"/>
      <c r="I7" s="63"/>
      <c r="J7" s="64"/>
      <c r="K7" s="63"/>
      <c r="L7" s="63"/>
      <c r="M7" s="63"/>
      <c r="N7" s="65"/>
      <c r="O7" s="63"/>
      <c r="P7" s="66"/>
      <c r="Q7" s="94">
        <v>42796</v>
      </c>
      <c r="R7" s="95" t="s">
        <v>47</v>
      </c>
      <c r="S7" s="66"/>
      <c r="T7" s="94">
        <v>42796</v>
      </c>
      <c r="U7" s="95" t="s">
        <v>47</v>
      </c>
      <c r="V7" s="63"/>
      <c r="W7" s="63"/>
      <c r="X7" s="63"/>
      <c r="Y7" s="63"/>
      <c r="Z7" s="63"/>
      <c r="AA7" s="63"/>
      <c r="AB7" s="66"/>
    </row>
    <row r="8" spans="1:28" ht="16.899999999999999" customHeight="1" x14ac:dyDescent="0.2">
      <c r="A8" s="94">
        <v>42797</v>
      </c>
      <c r="B8" s="95" t="s">
        <v>48</v>
      </c>
      <c r="C8" s="62"/>
      <c r="D8" s="63"/>
      <c r="E8" s="63"/>
      <c r="F8" s="64"/>
      <c r="G8" s="63" t="str">
        <f t="shared" si="0"/>
        <v xml:space="preserve"> </v>
      </c>
      <c r="H8" s="63"/>
      <c r="I8" s="63"/>
      <c r="J8" s="64"/>
      <c r="K8" s="63"/>
      <c r="L8" s="63"/>
      <c r="M8" s="63"/>
      <c r="N8" s="65"/>
      <c r="O8" s="63"/>
      <c r="P8" s="66"/>
      <c r="Q8" s="94">
        <v>42797</v>
      </c>
      <c r="R8" s="95" t="s">
        <v>48</v>
      </c>
      <c r="S8" s="66"/>
      <c r="T8" s="94">
        <v>42797</v>
      </c>
      <c r="U8" s="95" t="s">
        <v>48</v>
      </c>
      <c r="V8" s="63"/>
      <c r="W8" s="63"/>
      <c r="X8" s="63"/>
      <c r="Y8" s="63"/>
      <c r="Z8" s="63"/>
      <c r="AA8" s="63"/>
      <c r="AB8" s="66"/>
    </row>
    <row r="9" spans="1:28" ht="16.899999999999999" customHeight="1" x14ac:dyDescent="0.2">
      <c r="A9" s="100">
        <v>42798</v>
      </c>
      <c r="B9" s="97" t="s">
        <v>49</v>
      </c>
      <c r="C9" s="62"/>
      <c r="D9" s="63"/>
      <c r="E9" s="63"/>
      <c r="F9" s="64"/>
      <c r="G9" s="63" t="str">
        <f t="shared" si="0"/>
        <v xml:space="preserve"> </v>
      </c>
      <c r="H9" s="63"/>
      <c r="I9" s="63"/>
      <c r="J9" s="64"/>
      <c r="K9" s="63"/>
      <c r="L9" s="63"/>
      <c r="M9" s="63"/>
      <c r="N9" s="65"/>
      <c r="O9" s="63"/>
      <c r="P9" s="66"/>
      <c r="Q9" s="100">
        <v>42798</v>
      </c>
      <c r="R9" s="97" t="s">
        <v>49</v>
      </c>
      <c r="S9" s="66"/>
      <c r="T9" s="100">
        <v>42798</v>
      </c>
      <c r="U9" s="97" t="s">
        <v>49</v>
      </c>
      <c r="V9" s="63"/>
      <c r="W9" s="63"/>
      <c r="X9" s="63"/>
      <c r="Y9" s="63"/>
      <c r="Z9" s="63"/>
      <c r="AA9" s="63"/>
      <c r="AB9" s="66"/>
    </row>
    <row r="10" spans="1:28" ht="16.899999999999999" customHeight="1" x14ac:dyDescent="0.2">
      <c r="A10" s="106">
        <v>42799</v>
      </c>
      <c r="B10" s="93" t="s">
        <v>50</v>
      </c>
      <c r="C10" s="62"/>
      <c r="D10" s="63"/>
      <c r="E10" s="63"/>
      <c r="F10" s="64"/>
      <c r="G10" s="63" t="str">
        <f t="shared" si="0"/>
        <v xml:space="preserve"> </v>
      </c>
      <c r="H10" s="63"/>
      <c r="I10" s="63"/>
      <c r="J10" s="64"/>
      <c r="K10" s="63"/>
      <c r="L10" s="63"/>
      <c r="M10" s="63"/>
      <c r="N10" s="65"/>
      <c r="O10" s="63"/>
      <c r="P10" s="66"/>
      <c r="Q10" s="106">
        <v>42799</v>
      </c>
      <c r="R10" s="93" t="s">
        <v>50</v>
      </c>
      <c r="S10" s="66"/>
      <c r="T10" s="106">
        <v>42799</v>
      </c>
      <c r="U10" s="93" t="s">
        <v>50</v>
      </c>
      <c r="V10" s="63"/>
      <c r="W10" s="63"/>
      <c r="X10" s="63"/>
      <c r="Y10" s="63"/>
      <c r="Z10" s="63"/>
      <c r="AA10" s="63"/>
      <c r="AB10" s="66"/>
    </row>
    <row r="11" spans="1:28" ht="16.899999999999999" customHeight="1" x14ac:dyDescent="0.2">
      <c r="A11" s="94">
        <v>42800</v>
      </c>
      <c r="B11" s="95" t="s">
        <v>51</v>
      </c>
      <c r="C11" s="62"/>
      <c r="D11" s="63"/>
      <c r="E11" s="63"/>
      <c r="F11" s="64"/>
      <c r="G11" s="63" t="str">
        <f t="shared" si="0"/>
        <v xml:space="preserve"> </v>
      </c>
      <c r="H11" s="63"/>
      <c r="I11" s="69"/>
      <c r="J11" s="64"/>
      <c r="K11" s="63"/>
      <c r="L11" s="63"/>
      <c r="M11" s="63"/>
      <c r="N11" s="65"/>
      <c r="O11" s="63"/>
      <c r="P11" s="66"/>
      <c r="Q11" s="94">
        <v>42800</v>
      </c>
      <c r="R11" s="95" t="s">
        <v>51</v>
      </c>
      <c r="S11" s="66"/>
      <c r="T11" s="94">
        <v>42800</v>
      </c>
      <c r="U11" s="95" t="s">
        <v>51</v>
      </c>
      <c r="V11" s="63"/>
      <c r="W11" s="63"/>
      <c r="X11" s="63"/>
      <c r="Y11" s="63"/>
      <c r="Z11" s="63"/>
      <c r="AA11" s="63"/>
      <c r="AB11" s="66"/>
    </row>
    <row r="12" spans="1:28" ht="16.899999999999999" customHeight="1" x14ac:dyDescent="0.2">
      <c r="A12" s="94">
        <v>42801</v>
      </c>
      <c r="B12" s="95" t="s">
        <v>52</v>
      </c>
      <c r="C12" s="62"/>
      <c r="D12" s="63"/>
      <c r="E12" s="63"/>
      <c r="F12" s="64"/>
      <c r="G12" s="63" t="str">
        <f t="shared" si="0"/>
        <v xml:space="preserve"> </v>
      </c>
      <c r="H12" s="63"/>
      <c r="I12" s="69"/>
      <c r="J12" s="64"/>
      <c r="K12" s="63"/>
      <c r="L12" s="63"/>
      <c r="M12" s="63"/>
      <c r="N12" s="65"/>
      <c r="O12" s="63"/>
      <c r="P12" s="66"/>
      <c r="Q12" s="94">
        <v>42801</v>
      </c>
      <c r="R12" s="95" t="s">
        <v>52</v>
      </c>
      <c r="S12" s="107"/>
      <c r="T12" s="94">
        <v>42801</v>
      </c>
      <c r="U12" s="95" t="s">
        <v>52</v>
      </c>
      <c r="V12" s="63"/>
      <c r="W12" s="63"/>
      <c r="X12" s="63"/>
      <c r="Y12" s="63"/>
      <c r="Z12" s="63"/>
      <c r="AA12" s="63"/>
      <c r="AB12" s="66"/>
    </row>
    <row r="13" spans="1:28" ht="16.899999999999999" customHeight="1" x14ac:dyDescent="0.2">
      <c r="A13" s="94">
        <v>42802</v>
      </c>
      <c r="B13" s="95" t="s">
        <v>53</v>
      </c>
      <c r="C13" s="62"/>
      <c r="D13" s="63"/>
      <c r="E13" s="63"/>
      <c r="F13" s="64"/>
      <c r="G13" s="63" t="str">
        <f t="shared" si="0"/>
        <v xml:space="preserve"> </v>
      </c>
      <c r="H13" s="63"/>
      <c r="I13" s="69"/>
      <c r="J13" s="64"/>
      <c r="K13" s="63"/>
      <c r="L13" s="63"/>
      <c r="M13" s="63"/>
      <c r="N13" s="65"/>
      <c r="O13" s="63"/>
      <c r="P13" s="66"/>
      <c r="Q13" s="94">
        <v>42802</v>
      </c>
      <c r="R13" s="95" t="s">
        <v>53</v>
      </c>
      <c r="S13" s="66"/>
      <c r="T13" s="94">
        <v>42802</v>
      </c>
      <c r="U13" s="95" t="s">
        <v>53</v>
      </c>
      <c r="V13" s="63"/>
      <c r="W13" s="63"/>
      <c r="X13" s="63"/>
      <c r="Y13" s="63"/>
      <c r="Z13" s="63"/>
      <c r="AA13" s="63"/>
      <c r="AB13" s="66"/>
    </row>
    <row r="14" spans="1:28" ht="16.899999999999999" customHeight="1" x14ac:dyDescent="0.2">
      <c r="A14" s="94">
        <v>42803</v>
      </c>
      <c r="B14" s="95" t="s">
        <v>47</v>
      </c>
      <c r="C14" s="62"/>
      <c r="D14" s="63"/>
      <c r="E14" s="63"/>
      <c r="F14" s="64"/>
      <c r="G14" s="63" t="str">
        <f t="shared" si="0"/>
        <v xml:space="preserve"> </v>
      </c>
      <c r="H14" s="63"/>
      <c r="I14" s="69"/>
      <c r="J14" s="64"/>
      <c r="K14" s="63"/>
      <c r="L14" s="63"/>
      <c r="M14" s="63"/>
      <c r="N14" s="65"/>
      <c r="O14" s="63"/>
      <c r="P14" s="66"/>
      <c r="Q14" s="94">
        <v>42803</v>
      </c>
      <c r="R14" s="95" t="s">
        <v>47</v>
      </c>
      <c r="S14" s="66"/>
      <c r="T14" s="94">
        <v>42803</v>
      </c>
      <c r="U14" s="95" t="s">
        <v>47</v>
      </c>
      <c r="V14" s="63"/>
      <c r="W14" s="63"/>
      <c r="X14" s="63"/>
      <c r="Y14" s="63"/>
      <c r="Z14" s="63"/>
      <c r="AA14" s="63"/>
      <c r="AB14" s="66"/>
    </row>
    <row r="15" spans="1:28" ht="16.899999999999999" customHeight="1" x14ac:dyDescent="0.2">
      <c r="A15" s="94">
        <v>42804</v>
      </c>
      <c r="B15" s="95" t="s">
        <v>48</v>
      </c>
      <c r="C15" s="62"/>
      <c r="D15" s="63"/>
      <c r="E15" s="63"/>
      <c r="F15" s="64"/>
      <c r="G15" s="63" t="str">
        <f t="shared" si="0"/>
        <v xml:space="preserve"> </v>
      </c>
      <c r="H15" s="63"/>
      <c r="I15" s="63"/>
      <c r="J15" s="64"/>
      <c r="K15" s="63"/>
      <c r="L15" s="63"/>
      <c r="M15" s="63"/>
      <c r="N15" s="65"/>
      <c r="O15" s="63"/>
      <c r="P15" s="66"/>
      <c r="Q15" s="94">
        <v>42804</v>
      </c>
      <c r="R15" s="95" t="s">
        <v>48</v>
      </c>
      <c r="S15" s="66"/>
      <c r="T15" s="94">
        <v>42804</v>
      </c>
      <c r="U15" s="95" t="s">
        <v>48</v>
      </c>
      <c r="V15" s="63"/>
      <c r="W15" s="63"/>
      <c r="X15" s="63"/>
      <c r="Y15" s="63"/>
      <c r="Z15" s="63"/>
      <c r="AA15" s="63"/>
      <c r="AB15" s="66"/>
    </row>
    <row r="16" spans="1:28" ht="16.899999999999999" customHeight="1" x14ac:dyDescent="0.2">
      <c r="A16" s="100">
        <v>42805</v>
      </c>
      <c r="B16" s="97" t="s">
        <v>49</v>
      </c>
      <c r="C16" s="62"/>
      <c r="D16" s="63"/>
      <c r="E16" s="63"/>
      <c r="F16" s="64"/>
      <c r="G16" s="63" t="str">
        <f t="shared" si="0"/>
        <v xml:space="preserve"> </v>
      </c>
      <c r="H16" s="63"/>
      <c r="I16" s="63"/>
      <c r="J16" s="64"/>
      <c r="K16" s="63"/>
      <c r="L16" s="63"/>
      <c r="M16" s="63"/>
      <c r="N16" s="65"/>
      <c r="O16" s="63"/>
      <c r="P16" s="66"/>
      <c r="Q16" s="100">
        <v>42805</v>
      </c>
      <c r="R16" s="97" t="s">
        <v>49</v>
      </c>
      <c r="S16" s="66"/>
      <c r="T16" s="100">
        <v>42805</v>
      </c>
      <c r="U16" s="97" t="s">
        <v>49</v>
      </c>
      <c r="V16" s="63"/>
      <c r="W16" s="63"/>
      <c r="X16" s="63"/>
      <c r="Y16" s="63"/>
      <c r="Z16" s="63"/>
      <c r="AA16" s="63"/>
      <c r="AB16" s="66"/>
    </row>
    <row r="17" spans="1:28" ht="16.899999999999999" customHeight="1" x14ac:dyDescent="0.2">
      <c r="A17" s="106">
        <v>42806</v>
      </c>
      <c r="B17" s="93" t="s">
        <v>50</v>
      </c>
      <c r="C17" s="62"/>
      <c r="D17" s="63"/>
      <c r="E17" s="63"/>
      <c r="F17" s="64"/>
      <c r="G17" s="63" t="str">
        <f t="shared" si="0"/>
        <v xml:space="preserve"> </v>
      </c>
      <c r="H17" s="63"/>
      <c r="I17" s="63"/>
      <c r="J17" s="64"/>
      <c r="K17" s="63"/>
      <c r="L17" s="63"/>
      <c r="M17" s="63"/>
      <c r="N17" s="65"/>
      <c r="O17" s="63"/>
      <c r="P17" s="66"/>
      <c r="Q17" s="106">
        <v>42806</v>
      </c>
      <c r="R17" s="93" t="s">
        <v>50</v>
      </c>
      <c r="S17" s="107"/>
      <c r="T17" s="106">
        <v>42806</v>
      </c>
      <c r="U17" s="93" t="s">
        <v>50</v>
      </c>
      <c r="V17" s="63"/>
      <c r="W17" s="63"/>
      <c r="X17" s="63"/>
      <c r="Y17" s="63"/>
      <c r="Z17" s="63"/>
      <c r="AA17" s="63"/>
      <c r="AB17" s="66"/>
    </row>
    <row r="18" spans="1:28" ht="16.899999999999999" customHeight="1" x14ac:dyDescent="0.2">
      <c r="A18" s="94">
        <v>42807</v>
      </c>
      <c r="B18" s="95" t="s">
        <v>51</v>
      </c>
      <c r="C18" s="62"/>
      <c r="D18" s="63"/>
      <c r="E18" s="63"/>
      <c r="F18" s="64"/>
      <c r="G18" s="63" t="str">
        <f t="shared" si="0"/>
        <v xml:space="preserve"> </v>
      </c>
      <c r="H18" s="63"/>
      <c r="I18" s="63"/>
      <c r="J18" s="64"/>
      <c r="K18" s="63"/>
      <c r="L18" s="63"/>
      <c r="M18" s="63"/>
      <c r="N18" s="65"/>
      <c r="O18" s="63"/>
      <c r="P18" s="66"/>
      <c r="Q18" s="94">
        <v>42807</v>
      </c>
      <c r="R18" s="95" t="s">
        <v>51</v>
      </c>
      <c r="S18" s="107"/>
      <c r="T18" s="94">
        <v>42807</v>
      </c>
      <c r="U18" s="95" t="s">
        <v>51</v>
      </c>
      <c r="V18" s="63"/>
      <c r="W18" s="63"/>
      <c r="X18" s="63"/>
      <c r="Y18" s="63"/>
      <c r="Z18" s="63"/>
      <c r="AA18" s="63"/>
      <c r="AB18" s="66"/>
    </row>
    <row r="19" spans="1:28" ht="16.899999999999999" customHeight="1" x14ac:dyDescent="0.2">
      <c r="A19" s="94">
        <v>42808</v>
      </c>
      <c r="B19" s="95" t="s">
        <v>52</v>
      </c>
      <c r="C19" s="62"/>
      <c r="D19" s="63"/>
      <c r="E19" s="63"/>
      <c r="F19" s="64"/>
      <c r="G19" s="63" t="str">
        <f t="shared" si="0"/>
        <v xml:space="preserve"> </v>
      </c>
      <c r="H19" s="63"/>
      <c r="I19" s="63"/>
      <c r="J19" s="64"/>
      <c r="K19" s="63"/>
      <c r="L19" s="63"/>
      <c r="M19" s="63"/>
      <c r="N19" s="65"/>
      <c r="O19" s="63"/>
      <c r="P19" s="66"/>
      <c r="Q19" s="94">
        <v>42808</v>
      </c>
      <c r="R19" s="95" t="s">
        <v>52</v>
      </c>
      <c r="S19" s="66"/>
      <c r="T19" s="94">
        <v>42808</v>
      </c>
      <c r="U19" s="95" t="s">
        <v>52</v>
      </c>
      <c r="V19" s="63"/>
      <c r="W19" s="63"/>
      <c r="X19" s="63"/>
      <c r="Y19" s="63"/>
      <c r="Z19" s="63"/>
      <c r="AA19" s="63"/>
      <c r="AB19" s="66"/>
    </row>
    <row r="20" spans="1:28" ht="16.899999999999999" customHeight="1" x14ac:dyDescent="0.2">
      <c r="A20" s="94">
        <v>42809</v>
      </c>
      <c r="B20" s="95" t="s">
        <v>53</v>
      </c>
      <c r="C20" s="62"/>
      <c r="D20" s="63"/>
      <c r="E20" s="63"/>
      <c r="F20" s="64"/>
      <c r="G20" s="63" t="str">
        <f t="shared" si="0"/>
        <v xml:space="preserve"> </v>
      </c>
      <c r="H20" s="63"/>
      <c r="I20" s="63"/>
      <c r="J20" s="64"/>
      <c r="K20" s="63"/>
      <c r="L20" s="63"/>
      <c r="M20" s="63"/>
      <c r="N20" s="65"/>
      <c r="O20" s="63"/>
      <c r="P20" s="66"/>
      <c r="Q20" s="94">
        <v>42809</v>
      </c>
      <c r="R20" s="95" t="s">
        <v>53</v>
      </c>
      <c r="S20" s="66"/>
      <c r="T20" s="94">
        <v>42809</v>
      </c>
      <c r="U20" s="95" t="s">
        <v>53</v>
      </c>
      <c r="V20" s="63"/>
      <c r="W20" s="63"/>
      <c r="X20" s="63"/>
      <c r="Y20" s="63"/>
      <c r="Z20" s="63"/>
      <c r="AA20" s="63"/>
      <c r="AB20" s="66"/>
    </row>
    <row r="21" spans="1:28" ht="16.899999999999999" customHeight="1" x14ac:dyDescent="0.2">
      <c r="A21" s="94">
        <v>42810</v>
      </c>
      <c r="B21" s="95" t="s">
        <v>47</v>
      </c>
      <c r="C21" s="62"/>
      <c r="D21" s="63"/>
      <c r="E21" s="63"/>
      <c r="F21" s="64"/>
      <c r="G21" s="63" t="str">
        <f t="shared" si="0"/>
        <v xml:space="preserve"> </v>
      </c>
      <c r="H21" s="63"/>
      <c r="I21" s="63"/>
      <c r="J21" s="64"/>
      <c r="K21" s="63"/>
      <c r="L21" s="63"/>
      <c r="M21" s="63"/>
      <c r="N21" s="65"/>
      <c r="O21" s="63"/>
      <c r="P21" s="66"/>
      <c r="Q21" s="94">
        <v>42810</v>
      </c>
      <c r="R21" s="95" t="s">
        <v>47</v>
      </c>
      <c r="S21" s="66"/>
      <c r="T21" s="94">
        <v>42810</v>
      </c>
      <c r="U21" s="95" t="s">
        <v>47</v>
      </c>
      <c r="V21" s="63"/>
      <c r="W21" s="63"/>
      <c r="X21" s="63"/>
      <c r="Y21" s="63"/>
      <c r="Z21" s="63"/>
      <c r="AA21" s="63"/>
      <c r="AB21" s="66"/>
    </row>
    <row r="22" spans="1:28" ht="16.899999999999999" customHeight="1" x14ac:dyDescent="0.2">
      <c r="A22" s="94">
        <v>42811</v>
      </c>
      <c r="B22" s="95" t="s">
        <v>48</v>
      </c>
      <c r="C22" s="62"/>
      <c r="D22" s="63"/>
      <c r="E22" s="63"/>
      <c r="F22" s="64"/>
      <c r="G22" s="63" t="str">
        <f t="shared" si="0"/>
        <v xml:space="preserve"> </v>
      </c>
      <c r="H22" s="63"/>
      <c r="I22" s="63"/>
      <c r="J22" s="64"/>
      <c r="K22" s="63"/>
      <c r="L22" s="63"/>
      <c r="M22" s="63"/>
      <c r="N22" s="65"/>
      <c r="O22" s="63"/>
      <c r="P22" s="66"/>
      <c r="Q22" s="94">
        <v>42811</v>
      </c>
      <c r="R22" s="95" t="s">
        <v>48</v>
      </c>
      <c r="S22" s="66"/>
      <c r="T22" s="94">
        <v>42811</v>
      </c>
      <c r="U22" s="95" t="s">
        <v>48</v>
      </c>
      <c r="V22" s="63"/>
      <c r="W22" s="63"/>
      <c r="X22" s="63"/>
      <c r="Y22" s="63"/>
      <c r="Z22" s="63"/>
      <c r="AA22" s="63"/>
      <c r="AB22" s="66"/>
    </row>
    <row r="23" spans="1:28" ht="16.899999999999999" customHeight="1" x14ac:dyDescent="0.2">
      <c r="A23" s="100">
        <v>42812</v>
      </c>
      <c r="B23" s="97" t="s">
        <v>49</v>
      </c>
      <c r="C23" s="62"/>
      <c r="D23" s="63"/>
      <c r="E23" s="63"/>
      <c r="F23" s="64"/>
      <c r="G23" s="63" t="str">
        <f t="shared" si="0"/>
        <v xml:space="preserve"> </v>
      </c>
      <c r="H23" s="63"/>
      <c r="I23" s="63"/>
      <c r="J23" s="64"/>
      <c r="K23" s="63"/>
      <c r="L23" s="63"/>
      <c r="M23" s="63"/>
      <c r="N23" s="65"/>
      <c r="O23" s="63"/>
      <c r="P23" s="66"/>
      <c r="Q23" s="100">
        <v>42812</v>
      </c>
      <c r="R23" s="97" t="s">
        <v>49</v>
      </c>
      <c r="S23" s="66"/>
      <c r="T23" s="100">
        <v>42812</v>
      </c>
      <c r="U23" s="97" t="s">
        <v>49</v>
      </c>
      <c r="V23" s="63"/>
      <c r="W23" s="63"/>
      <c r="X23" s="63"/>
      <c r="Y23" s="63"/>
      <c r="Z23" s="63"/>
      <c r="AA23" s="63"/>
      <c r="AB23" s="66"/>
    </row>
    <row r="24" spans="1:28" ht="16.899999999999999" customHeight="1" x14ac:dyDescent="0.2">
      <c r="A24" s="106">
        <v>42813</v>
      </c>
      <c r="B24" s="93" t="s">
        <v>50</v>
      </c>
      <c r="C24" s="62"/>
      <c r="D24" s="63"/>
      <c r="E24" s="63"/>
      <c r="F24" s="64"/>
      <c r="G24" s="63" t="str">
        <f t="shared" si="0"/>
        <v xml:space="preserve"> </v>
      </c>
      <c r="H24" s="63"/>
      <c r="I24" s="63"/>
      <c r="J24" s="64"/>
      <c r="K24" s="63"/>
      <c r="L24" s="63"/>
      <c r="M24" s="63"/>
      <c r="N24" s="65"/>
      <c r="O24" s="63"/>
      <c r="P24" s="66"/>
      <c r="Q24" s="106">
        <v>42813</v>
      </c>
      <c r="R24" s="93" t="s">
        <v>50</v>
      </c>
      <c r="S24" s="107"/>
      <c r="T24" s="106">
        <v>42813</v>
      </c>
      <c r="U24" s="93" t="s">
        <v>50</v>
      </c>
      <c r="V24" s="63"/>
      <c r="W24" s="63"/>
      <c r="X24" s="63"/>
      <c r="Y24" s="63"/>
      <c r="Z24" s="63"/>
      <c r="AA24" s="63"/>
      <c r="AB24" s="66"/>
    </row>
    <row r="25" spans="1:28" ht="16.899999999999999" customHeight="1" x14ac:dyDescent="0.2">
      <c r="A25" s="94">
        <v>42814</v>
      </c>
      <c r="B25" s="95" t="s">
        <v>51</v>
      </c>
      <c r="C25" s="62"/>
      <c r="D25" s="63"/>
      <c r="E25" s="63"/>
      <c r="F25" s="64"/>
      <c r="G25" s="63" t="str">
        <f t="shared" si="0"/>
        <v xml:space="preserve"> </v>
      </c>
      <c r="H25" s="63"/>
      <c r="I25" s="63"/>
      <c r="J25" s="64"/>
      <c r="K25" s="63"/>
      <c r="L25" s="63"/>
      <c r="M25" s="63"/>
      <c r="N25" s="65"/>
      <c r="O25" s="63"/>
      <c r="P25" s="66"/>
      <c r="Q25" s="94">
        <v>42814</v>
      </c>
      <c r="R25" s="95" t="s">
        <v>51</v>
      </c>
      <c r="S25" s="66"/>
      <c r="T25" s="94">
        <v>42814</v>
      </c>
      <c r="U25" s="95" t="s">
        <v>51</v>
      </c>
      <c r="V25" s="63"/>
      <c r="W25" s="63"/>
      <c r="X25" s="63"/>
      <c r="Y25" s="63"/>
      <c r="Z25" s="63"/>
      <c r="AA25" s="63"/>
      <c r="AB25" s="66"/>
    </row>
    <row r="26" spans="1:28" ht="16.899999999999999" customHeight="1" x14ac:dyDescent="0.2">
      <c r="A26" s="94">
        <v>42815</v>
      </c>
      <c r="B26" s="95" t="s">
        <v>52</v>
      </c>
      <c r="C26" s="62"/>
      <c r="D26" s="63"/>
      <c r="E26" s="63"/>
      <c r="F26" s="64"/>
      <c r="G26" s="63" t="str">
        <f t="shared" si="0"/>
        <v xml:space="preserve"> </v>
      </c>
      <c r="H26" s="63"/>
      <c r="I26" s="63"/>
      <c r="J26" s="64"/>
      <c r="K26" s="63"/>
      <c r="L26" s="63"/>
      <c r="M26" s="63"/>
      <c r="N26" s="65"/>
      <c r="O26" s="63"/>
      <c r="P26" s="66"/>
      <c r="Q26" s="94">
        <v>42815</v>
      </c>
      <c r="R26" s="95" t="s">
        <v>52</v>
      </c>
      <c r="S26" s="107"/>
      <c r="T26" s="94">
        <v>42815</v>
      </c>
      <c r="U26" s="95" t="s">
        <v>52</v>
      </c>
      <c r="V26" s="63"/>
      <c r="W26" s="63"/>
      <c r="X26" s="63"/>
      <c r="Y26" s="63"/>
      <c r="Z26" s="63"/>
      <c r="AA26" s="63"/>
      <c r="AB26" s="66"/>
    </row>
    <row r="27" spans="1:28" ht="16.899999999999999" customHeight="1" x14ac:dyDescent="0.2">
      <c r="A27" s="94">
        <v>42816</v>
      </c>
      <c r="B27" s="95" t="s">
        <v>53</v>
      </c>
      <c r="C27" s="62"/>
      <c r="D27" s="63"/>
      <c r="E27" s="63"/>
      <c r="F27" s="64"/>
      <c r="G27" s="63" t="str">
        <f t="shared" si="0"/>
        <v xml:space="preserve"> </v>
      </c>
      <c r="H27" s="63"/>
      <c r="I27" s="63"/>
      <c r="J27" s="64"/>
      <c r="K27" s="63"/>
      <c r="L27" s="63"/>
      <c r="M27" s="63"/>
      <c r="N27" s="65"/>
      <c r="O27" s="63"/>
      <c r="P27" s="66"/>
      <c r="Q27" s="94">
        <v>42816</v>
      </c>
      <c r="R27" s="95" t="s">
        <v>53</v>
      </c>
      <c r="S27" s="107"/>
      <c r="T27" s="94">
        <v>42816</v>
      </c>
      <c r="U27" s="95" t="s">
        <v>53</v>
      </c>
      <c r="V27" s="63"/>
      <c r="W27" s="63"/>
      <c r="X27" s="63"/>
      <c r="Y27" s="63"/>
      <c r="Z27" s="63"/>
      <c r="AA27" s="63"/>
      <c r="AB27" s="66"/>
    </row>
    <row r="28" spans="1:28" ht="16.899999999999999" customHeight="1" x14ac:dyDescent="0.2">
      <c r="A28" s="94">
        <v>42817</v>
      </c>
      <c r="B28" s="95" t="s">
        <v>47</v>
      </c>
      <c r="C28" s="62"/>
      <c r="D28" s="63"/>
      <c r="E28" s="63"/>
      <c r="F28" s="64"/>
      <c r="G28" s="63" t="str">
        <f t="shared" si="0"/>
        <v xml:space="preserve"> </v>
      </c>
      <c r="H28" s="63"/>
      <c r="I28" s="63"/>
      <c r="J28" s="64"/>
      <c r="K28" s="63"/>
      <c r="L28" s="63"/>
      <c r="M28" s="63"/>
      <c r="N28" s="65"/>
      <c r="O28" s="63"/>
      <c r="P28" s="66"/>
      <c r="Q28" s="94">
        <v>42817</v>
      </c>
      <c r="R28" s="95" t="s">
        <v>47</v>
      </c>
      <c r="S28" s="66"/>
      <c r="T28" s="94">
        <v>42817</v>
      </c>
      <c r="U28" s="95" t="s">
        <v>47</v>
      </c>
      <c r="V28" s="63"/>
      <c r="W28" s="63"/>
      <c r="X28" s="63"/>
      <c r="Y28" s="63"/>
      <c r="Z28" s="63"/>
      <c r="AA28" s="63"/>
      <c r="AB28" s="66"/>
    </row>
    <row r="29" spans="1:28" ht="16.899999999999999" customHeight="1" x14ac:dyDescent="0.2">
      <c r="A29" s="94">
        <v>42818</v>
      </c>
      <c r="B29" s="95" t="s">
        <v>48</v>
      </c>
      <c r="C29" s="62"/>
      <c r="D29" s="63"/>
      <c r="E29" s="63"/>
      <c r="F29" s="64"/>
      <c r="G29" s="63" t="str">
        <f t="shared" si="0"/>
        <v xml:space="preserve"> </v>
      </c>
      <c r="H29" s="63"/>
      <c r="I29" s="63"/>
      <c r="J29" s="64"/>
      <c r="K29" s="63"/>
      <c r="L29" s="63"/>
      <c r="M29" s="63"/>
      <c r="N29" s="65"/>
      <c r="O29" s="63"/>
      <c r="P29" s="66"/>
      <c r="Q29" s="94">
        <v>42818</v>
      </c>
      <c r="R29" s="95" t="s">
        <v>48</v>
      </c>
      <c r="S29" s="66"/>
      <c r="T29" s="94">
        <v>42818</v>
      </c>
      <c r="U29" s="95" t="s">
        <v>48</v>
      </c>
      <c r="V29" s="63"/>
      <c r="W29" s="63"/>
      <c r="X29" s="63"/>
      <c r="Y29" s="63"/>
      <c r="Z29" s="63"/>
      <c r="AA29" s="63"/>
      <c r="AB29" s="66"/>
    </row>
    <row r="30" spans="1:28" ht="16.899999999999999" customHeight="1" x14ac:dyDescent="0.2">
      <c r="A30" s="100">
        <v>42819</v>
      </c>
      <c r="B30" s="97" t="s">
        <v>49</v>
      </c>
      <c r="C30" s="62"/>
      <c r="D30" s="63"/>
      <c r="E30" s="63"/>
      <c r="F30" s="64"/>
      <c r="G30" s="63" t="str">
        <f t="shared" si="0"/>
        <v xml:space="preserve"> </v>
      </c>
      <c r="H30" s="63"/>
      <c r="I30" s="63"/>
      <c r="J30" s="64"/>
      <c r="K30" s="63"/>
      <c r="L30" s="63"/>
      <c r="M30" s="63"/>
      <c r="N30" s="65"/>
      <c r="O30" s="63"/>
      <c r="P30" s="66"/>
      <c r="Q30" s="100">
        <v>42819</v>
      </c>
      <c r="R30" s="97" t="s">
        <v>49</v>
      </c>
      <c r="S30" s="66"/>
      <c r="T30" s="100">
        <v>42819</v>
      </c>
      <c r="U30" s="97" t="s">
        <v>49</v>
      </c>
      <c r="V30" s="63"/>
      <c r="W30" s="63"/>
      <c r="X30" s="63"/>
      <c r="Y30" s="63"/>
      <c r="Z30" s="63"/>
      <c r="AA30" s="63"/>
      <c r="AB30" s="66"/>
    </row>
    <row r="31" spans="1:28" ht="16.899999999999999" customHeight="1" x14ac:dyDescent="0.2">
      <c r="A31" s="106">
        <v>42820</v>
      </c>
      <c r="B31" s="93" t="s">
        <v>50</v>
      </c>
      <c r="C31" s="62"/>
      <c r="D31" s="63"/>
      <c r="E31" s="63"/>
      <c r="F31" s="64"/>
      <c r="G31" s="63" t="str">
        <f t="shared" si="0"/>
        <v xml:space="preserve"> </v>
      </c>
      <c r="H31" s="63"/>
      <c r="I31" s="63"/>
      <c r="J31" s="64"/>
      <c r="K31" s="63"/>
      <c r="L31" s="63"/>
      <c r="M31" s="63"/>
      <c r="N31" s="65"/>
      <c r="O31" s="63"/>
      <c r="P31" s="66"/>
      <c r="Q31" s="106">
        <v>42820</v>
      </c>
      <c r="R31" s="93" t="s">
        <v>50</v>
      </c>
      <c r="S31" s="66"/>
      <c r="T31" s="106">
        <v>42820</v>
      </c>
      <c r="U31" s="93" t="s">
        <v>50</v>
      </c>
      <c r="V31" s="63"/>
      <c r="W31" s="63"/>
      <c r="X31" s="63"/>
      <c r="Y31" s="63"/>
      <c r="Z31" s="63"/>
      <c r="AA31" s="63"/>
      <c r="AB31" s="66"/>
    </row>
    <row r="32" spans="1:28" ht="16.899999999999999" customHeight="1" x14ac:dyDescent="0.2">
      <c r="A32" s="94">
        <v>42821</v>
      </c>
      <c r="B32" s="95" t="s">
        <v>51</v>
      </c>
      <c r="C32" s="62"/>
      <c r="D32" s="63"/>
      <c r="E32" s="63"/>
      <c r="F32" s="64"/>
      <c r="G32" s="63" t="str">
        <f t="shared" si="0"/>
        <v xml:space="preserve"> </v>
      </c>
      <c r="H32" s="63"/>
      <c r="I32" s="63"/>
      <c r="J32" s="64"/>
      <c r="K32" s="63"/>
      <c r="L32" s="63"/>
      <c r="M32" s="63"/>
      <c r="N32" s="65"/>
      <c r="O32" s="63"/>
      <c r="P32" s="66"/>
      <c r="Q32" s="94">
        <v>42821</v>
      </c>
      <c r="R32" s="95" t="s">
        <v>51</v>
      </c>
      <c r="S32" s="66"/>
      <c r="T32" s="94">
        <v>42821</v>
      </c>
      <c r="U32" s="95" t="s">
        <v>51</v>
      </c>
      <c r="V32" s="63"/>
      <c r="W32" s="63"/>
      <c r="X32" s="63"/>
      <c r="Y32" s="63"/>
      <c r="Z32" s="63"/>
      <c r="AA32" s="63"/>
      <c r="AB32" s="66"/>
    </row>
    <row r="33" spans="1:28" ht="16.899999999999999" customHeight="1" x14ac:dyDescent="0.2">
      <c r="A33" s="94">
        <v>42822</v>
      </c>
      <c r="B33" s="95" t="s">
        <v>52</v>
      </c>
      <c r="C33" s="62"/>
      <c r="D33" s="63"/>
      <c r="E33" s="63"/>
      <c r="F33" s="64"/>
      <c r="G33" s="63" t="str">
        <f t="shared" si="0"/>
        <v xml:space="preserve"> </v>
      </c>
      <c r="H33" s="63"/>
      <c r="I33" s="63"/>
      <c r="J33" s="64"/>
      <c r="K33" s="63"/>
      <c r="L33" s="63"/>
      <c r="M33" s="63"/>
      <c r="N33" s="65"/>
      <c r="O33" s="63"/>
      <c r="P33" s="66"/>
      <c r="Q33" s="94">
        <v>42822</v>
      </c>
      <c r="R33" s="95" t="s">
        <v>52</v>
      </c>
      <c r="S33" s="66"/>
      <c r="T33" s="94">
        <v>42822</v>
      </c>
      <c r="U33" s="95" t="s">
        <v>52</v>
      </c>
      <c r="V33" s="63"/>
      <c r="W33" s="63"/>
      <c r="X33" s="63"/>
      <c r="Y33" s="63"/>
      <c r="Z33" s="63"/>
      <c r="AA33" s="63"/>
      <c r="AB33" s="66"/>
    </row>
    <row r="34" spans="1:28" ht="16.899999999999999" customHeight="1" x14ac:dyDescent="0.2">
      <c r="A34" s="94">
        <v>42823</v>
      </c>
      <c r="B34" s="95" t="s">
        <v>53</v>
      </c>
      <c r="C34" s="62"/>
      <c r="D34" s="63"/>
      <c r="E34" s="63"/>
      <c r="F34" s="64"/>
      <c r="G34" s="63" t="str">
        <f t="shared" si="0"/>
        <v xml:space="preserve"> </v>
      </c>
      <c r="H34" s="63"/>
      <c r="I34" s="63"/>
      <c r="J34" s="64"/>
      <c r="K34" s="63"/>
      <c r="L34" s="63"/>
      <c r="M34" s="63"/>
      <c r="N34" s="65"/>
      <c r="O34" s="63"/>
      <c r="P34" s="66"/>
      <c r="Q34" s="94">
        <v>42823</v>
      </c>
      <c r="R34" s="95" t="s">
        <v>53</v>
      </c>
      <c r="S34" s="66"/>
      <c r="T34" s="94">
        <v>42823</v>
      </c>
      <c r="U34" s="95" t="s">
        <v>53</v>
      </c>
      <c r="V34" s="63"/>
      <c r="W34" s="63"/>
      <c r="X34" s="63"/>
      <c r="Y34" s="63"/>
      <c r="Z34" s="63"/>
      <c r="AA34" s="63"/>
      <c r="AB34" s="66"/>
    </row>
    <row r="35" spans="1:28" ht="16.899999999999999" customHeight="1" x14ac:dyDescent="0.2">
      <c r="A35" s="94">
        <v>42824</v>
      </c>
      <c r="B35" s="95" t="s">
        <v>47</v>
      </c>
      <c r="C35" s="62"/>
      <c r="D35" s="63"/>
      <c r="E35" s="63"/>
      <c r="F35" s="64"/>
      <c r="G35" s="63" t="str">
        <f t="shared" si="0"/>
        <v xml:space="preserve"> </v>
      </c>
      <c r="H35" s="63"/>
      <c r="I35" s="63"/>
      <c r="J35" s="64"/>
      <c r="K35" s="63"/>
      <c r="L35" s="63"/>
      <c r="M35" s="63"/>
      <c r="N35" s="65"/>
      <c r="O35" s="63"/>
      <c r="P35" s="66"/>
      <c r="Q35" s="94">
        <v>42824</v>
      </c>
      <c r="R35" s="95" t="s">
        <v>47</v>
      </c>
      <c r="S35" s="66"/>
      <c r="T35" s="94">
        <v>42824</v>
      </c>
      <c r="U35" s="95" t="s">
        <v>47</v>
      </c>
      <c r="V35" s="63"/>
      <c r="W35" s="63"/>
      <c r="X35" s="63"/>
      <c r="Y35" s="63"/>
      <c r="Z35" s="63"/>
      <c r="AA35" s="63"/>
      <c r="AB35" s="66"/>
    </row>
    <row r="36" spans="1:28" ht="16.899999999999999" customHeight="1" thickBot="1" x14ac:dyDescent="0.25">
      <c r="A36" s="145">
        <v>42825</v>
      </c>
      <c r="B36" s="162" t="s">
        <v>48</v>
      </c>
      <c r="C36" s="71"/>
      <c r="D36" s="72"/>
      <c r="E36" s="72"/>
      <c r="F36" s="73"/>
      <c r="G36" s="72" t="str">
        <f t="shared" si="0"/>
        <v xml:space="preserve"> </v>
      </c>
      <c r="H36" s="72"/>
      <c r="I36" s="72"/>
      <c r="J36" s="73"/>
      <c r="K36" s="72"/>
      <c r="L36" s="72"/>
      <c r="M36" s="72"/>
      <c r="N36" s="74"/>
      <c r="O36" s="72"/>
      <c r="P36" s="75"/>
      <c r="Q36" s="145">
        <v>42825</v>
      </c>
      <c r="R36" s="162" t="s">
        <v>48</v>
      </c>
      <c r="S36" s="75"/>
      <c r="T36" s="145">
        <v>42825</v>
      </c>
      <c r="U36" s="162" t="s">
        <v>48</v>
      </c>
      <c r="V36" s="72"/>
      <c r="W36" s="72"/>
      <c r="X36" s="72"/>
      <c r="Y36" s="72"/>
      <c r="Z36" s="72"/>
      <c r="AA36" s="72"/>
      <c r="AB36" s="75"/>
    </row>
    <row r="37" spans="1:28" ht="13.5" thickBot="1" x14ac:dyDescent="0.25">
      <c r="C37" s="77"/>
      <c r="D37" s="77"/>
      <c r="E37" s="77"/>
      <c r="F37" s="77"/>
      <c r="G37" s="77"/>
      <c r="H37" s="77"/>
      <c r="I37" s="77"/>
      <c r="J37" s="77"/>
      <c r="K37" s="78"/>
      <c r="L37" s="78"/>
      <c r="M37" s="78"/>
      <c r="N37" s="77"/>
      <c r="O37" s="78"/>
      <c r="P37" s="78"/>
      <c r="Q37" s="78"/>
      <c r="R37" s="78"/>
      <c r="S37" s="78"/>
      <c r="T37" s="78"/>
      <c r="U37" s="78"/>
    </row>
    <row r="38" spans="1:28" x14ac:dyDescent="0.2">
      <c r="A38" s="186" t="s">
        <v>56</v>
      </c>
      <c r="B38" s="186"/>
      <c r="C38" s="79"/>
      <c r="D38" s="80">
        <f>SUM(D6:D36)</f>
        <v>0</v>
      </c>
      <c r="E38" s="81">
        <f>MAX(E6:E36)</f>
        <v>0</v>
      </c>
      <c r="F38" s="79"/>
      <c r="G38" s="80">
        <f>SUM(G6:G36)</f>
        <v>0</v>
      </c>
      <c r="H38" s="80">
        <f>SUM(H6:H36)</f>
        <v>0</v>
      </c>
      <c r="I38" s="80">
        <f>SUM(I6:I36)</f>
        <v>0</v>
      </c>
      <c r="J38" s="79"/>
      <c r="K38" s="80">
        <f>SUM(K6:K36)</f>
        <v>0</v>
      </c>
      <c r="L38" s="80">
        <f>SUM(L6:L36)</f>
        <v>0</v>
      </c>
      <c r="M38" s="82">
        <f>SUM(M6:M36)</f>
        <v>0</v>
      </c>
      <c r="V38" s="83">
        <f t="shared" ref="V38:AB38" si="1">SUM(V6:V36)</f>
        <v>0</v>
      </c>
      <c r="W38" s="80">
        <f t="shared" si="1"/>
        <v>0</v>
      </c>
      <c r="X38" s="80">
        <f t="shared" si="1"/>
        <v>0</v>
      </c>
      <c r="Y38" s="80">
        <f t="shared" si="1"/>
        <v>0</v>
      </c>
      <c r="Z38" s="80">
        <f t="shared" si="1"/>
        <v>0</v>
      </c>
      <c r="AA38" s="80">
        <f t="shared" si="1"/>
        <v>0</v>
      </c>
      <c r="AB38" s="82">
        <f t="shared" si="1"/>
        <v>0</v>
      </c>
    </row>
    <row r="39" spans="1:28" x14ac:dyDescent="0.2">
      <c r="A39" s="186" t="s">
        <v>57</v>
      </c>
      <c r="B39" s="186"/>
      <c r="C39" s="79"/>
      <c r="D39" s="84">
        <f>SUM('2016-2017'!D10)</f>
        <v>0</v>
      </c>
      <c r="E39" s="84"/>
      <c r="F39" s="73"/>
      <c r="G39" s="84">
        <f>SUM('2016-2017'!G10)</f>
        <v>0</v>
      </c>
      <c r="H39" s="84">
        <f>SUM('2016-2017'!H10)</f>
        <v>0</v>
      </c>
      <c r="I39" s="84">
        <f>SUM('2016-2017'!I10)</f>
        <v>0</v>
      </c>
      <c r="J39" s="73"/>
      <c r="K39" s="84">
        <f>SUM('2016-2017'!K10)</f>
        <v>0</v>
      </c>
      <c r="L39" s="84">
        <f>SUM('2016-2017'!L10)</f>
        <v>0</v>
      </c>
      <c r="M39" s="85">
        <f>SUM('2016-2017'!M10)</f>
        <v>0</v>
      </c>
    </row>
  </sheetData>
  <sheetProtection selectLockedCells="1" selectUnlockedCells="1"/>
  <mergeCells count="2">
    <mergeCell ref="A38:B38"/>
    <mergeCell ref="A39:B39"/>
  </mergeCell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výsledky halová</vt:lpstr>
      <vt:lpstr>výsledky terčová</vt:lpstr>
      <vt:lpstr>výsledky terénní</vt:lpstr>
      <vt:lpstr>říjen 2016</vt:lpstr>
      <vt:lpstr>listopad </vt:lpstr>
      <vt:lpstr>prosinec</vt:lpstr>
      <vt:lpstr>leden 2017</vt:lpstr>
      <vt:lpstr>únor</vt:lpstr>
      <vt:lpstr>březen</vt:lpstr>
      <vt:lpstr>duben</vt:lpstr>
      <vt:lpstr>květen</vt:lpstr>
      <vt:lpstr>červen</vt:lpstr>
      <vt:lpstr>červenec</vt:lpstr>
      <vt:lpstr>srpen</vt:lpstr>
      <vt:lpstr>září </vt:lpstr>
      <vt:lpstr>říjen 2017</vt:lpstr>
      <vt:lpstr>2016-2017</vt:lpstr>
      <vt:lpstr>průběh</vt:lpstr>
      <vt:lpstr>'výsledky terénní'!Oblast_tisku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Hanička</dc:creator>
  <cp:lastModifiedBy>Hanička</cp:lastModifiedBy>
  <dcterms:created xsi:type="dcterms:W3CDTF">2016-11-13T07:21:19Z</dcterms:created>
  <dcterms:modified xsi:type="dcterms:W3CDTF">2016-12-02T21:31:44Z</dcterms:modified>
</cp:coreProperties>
</file>